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Pflege'!$A$1:$M$78</definedName>
    <definedName name="_xlnm.Print_Area" localSheetId="4">'Sachverständigengutachten'!$A$1:$L$37</definedName>
    <definedName name="Z_00AFC7ED_AE9A_43AA_931B_EE0F56C1CAD9_.wvu.PrintArea" localSheetId="0" hidden="1">'Behinderung und Arbeitswelt'!$A$1:$M$65</definedName>
    <definedName name="Z_00AFC7ED_AE9A_43AA_931B_EE0F56C1CAD9_.wvu.PrintArea" localSheetId="2" hidden="1">'Entschädigungen und Pflege'!$A$1:$M$78</definedName>
    <definedName name="Z_00AFC7ED_AE9A_43AA_931B_EE0F56C1CAD9_.wvu.PrintArea" localSheetId="4" hidden="1">'Sachverständigengutachten'!$A$1:$L$37</definedName>
    <definedName name="Z_4E91EA0C_AC3E_4E49_946B_35B5CD7615CD_.wvu.PrintArea" localSheetId="0" hidden="1">'Behinderung und Arbeitswelt'!$A$1:$M$65</definedName>
    <definedName name="Z_4E91EA0C_AC3E_4E49_946B_35B5CD7615CD_.wvu.PrintArea" localSheetId="2" hidden="1">'Entschädigungen und Pflege'!$A$1:$M$78</definedName>
    <definedName name="Z_4E91EA0C_AC3E_4E49_946B_35B5CD7615CD_.wvu.PrintArea" localSheetId="4" hidden="1">'Sachverständigengutachten'!$A$1:$L$37</definedName>
  </definedNames>
  <calcPr fullCalcOnLoad="1"/>
</workbook>
</file>

<file path=xl/sharedStrings.xml><?xml version="1.0" encoding="utf-8"?>
<sst xmlns="http://schemas.openxmlformats.org/spreadsheetml/2006/main" count="319" uniqueCount="123">
  <si>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</si>
  <si>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</si>
  <si>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</si>
  <si>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</si>
  <si>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</si>
  <si>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</si>
  <si>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</si>
  <si>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</si>
  <si>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</si>
  <si>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</si>
  <si>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</si>
  <si>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</si>
  <si>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</si>
  <si>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</si>
  <si>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</si>
  <si>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</si>
  <si>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</si>
  <si>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</si>
  <si>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</si>
  <si>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</si>
  <si>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</si>
  <si>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</si>
  <si>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</si>
  <si>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</si>
  <si>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</si>
  <si>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WNB</t>
  </si>
  <si>
    <t>Beschädigtenrenten</t>
  </si>
  <si>
    <t>Pflegezulagen</t>
  </si>
  <si>
    <t>Sonstige</t>
  </si>
  <si>
    <t>Sachverständigengutachten</t>
  </si>
  <si>
    <t>Aufwand in Mio EUR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</si>
  <si>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</si>
  <si>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</si>
  <si>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</si>
  <si>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</si>
  <si>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</si>
  <si>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</si>
  <si>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</si>
  <si>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</si>
  <si>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</si>
  <si>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</si>
  <si>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</si>
  <si>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</si>
  <si>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</si>
  <si>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</si>
  <si>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</si>
  <si>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</si>
  <si>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</si>
  <si>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</si>
  <si>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</si>
  <si>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</si>
  <si>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</si>
  <si>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</si>
  <si>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</si>
  <si>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</si>
  <si>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</si>
  <si>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</si>
  <si>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</si>
  <si>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</si>
  <si>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</si>
  <si>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</si>
  <si>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</si>
  <si>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</si>
  <si>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</si>
  <si>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</si>
  <si>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Aufwand</t>
  </si>
  <si>
    <t>24-Stunden-Betreuung</t>
  </si>
  <si>
    <t>genehmigte Anträge</t>
  </si>
  <si>
    <t>Zentrale</t>
  </si>
  <si>
    <r>
      <t xml:space="preserve">Verbrechens-opfergesetz </t>
    </r>
    <r>
      <rPr>
        <sz val="11"/>
        <rFont val="Calibri"/>
        <family val="2"/>
      </rPr>
      <t>(VOG)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</si>
  <si>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</si>
  <si>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</si>
  <si>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</si>
  <si>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</si>
  <si>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</si>
  <si>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</si>
  <si>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</si>
  <si>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</si>
  <si>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</si>
  <si>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</si>
  <si>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Gewährungen</t>
  </si>
  <si>
    <t>BERATUNG UND SERVICE 2017</t>
  </si>
  <si>
    <t>ausgegebene Vignetten 2017</t>
  </si>
  <si>
    <t>neu ausgestellte Behindertenpäsee 2017</t>
  </si>
  <si>
    <t>ausgestellte Parkausweise 2017</t>
  </si>
  <si>
    <t>BEHINDERTENGLEICHSTELLUNG &amp; BARRIEREFREIHEIT 2017</t>
  </si>
  <si>
    <t>FÖRDERUNGEN 2017</t>
  </si>
  <si>
    <t>bewilligte Individual-förder-ungen</t>
  </si>
  <si>
    <t>Arbeit und Ausbildung</t>
  </si>
  <si>
    <t>Lohn-förderungen</t>
  </si>
  <si>
    <t>Mobilität</t>
  </si>
  <si>
    <t>Förderung Selbstständige</t>
  </si>
  <si>
    <t>PFLEGEUNTERSTÜTZUNGEN 2017</t>
  </si>
  <si>
    <t>mämnnlich</t>
  </si>
  <si>
    <t>Kriegsge-fangenenent-schädigung (KGEG)</t>
  </si>
  <si>
    <t>SACHVERSTÄNDIGENGUTACHTEN 2017</t>
  </si>
  <si>
    <r>
      <t xml:space="preserve">Kriegsopfer-versorung (KOVG) </t>
    </r>
    <r>
      <rPr>
        <sz val="11"/>
        <rFont val="Calibri"/>
        <family val="2"/>
      </rPr>
      <t>Hinter-bliebene</t>
    </r>
  </si>
  <si>
    <r>
      <t xml:space="preserve">Kriegsopfer-versorung (KOVG) </t>
    </r>
    <r>
      <rPr>
        <sz val="11"/>
        <rFont val="Calibri"/>
        <family val="2"/>
      </rPr>
      <t>Beschädigte</t>
    </r>
  </si>
  <si>
    <r>
      <t>Kriegsopfer-versorung (KOVG)</t>
    </r>
    <r>
      <rPr>
        <sz val="11"/>
        <rFont val="Calibri"/>
        <family val="2"/>
      </rPr>
      <t xml:space="preserve"> gesamt</t>
    </r>
  </si>
  <si>
    <t>RENTEN UND ENTSCHÄDIGUNGEN 2017</t>
  </si>
  <si>
    <t>Schlichtungsverfahren 2017</t>
  </si>
  <si>
    <t>abgeschlossene Schlichtungsverfahren 2017</t>
  </si>
  <si>
    <t>Ausland</t>
  </si>
  <si>
    <t>BEHINDERUNG UND ARBEITSWELT 2017</t>
  </si>
  <si>
    <r>
      <t xml:space="preserve">Einstellpflichtige DienstgeberInnen
</t>
    </r>
    <r>
      <rPr>
        <sz val="11"/>
        <rFont val="Calibri"/>
        <family val="2"/>
      </rPr>
      <t>Zahlen aus der Vor-schreibungsperiode 2016</t>
    </r>
  </si>
  <si>
    <t>eingebrachte Anträge weiblich</t>
  </si>
  <si>
    <t>eingebrachte Anträge männlich</t>
  </si>
  <si>
    <t>eingebrachte Anträge gesamt</t>
  </si>
  <si>
    <t>ausbezahlte Entschädigungen</t>
  </si>
  <si>
    <r>
      <t xml:space="preserve">Opferfürsorgegesetz </t>
    </r>
    <r>
      <rPr>
        <sz val="11"/>
        <rFont val="Calibri"/>
        <family val="2"/>
      </rPr>
      <t>(OFG) *)</t>
    </r>
  </si>
  <si>
    <r>
      <t xml:space="preserve">Pflichtstellen
</t>
    </r>
    <r>
      <rPr>
        <sz val="11"/>
        <rFont val="Calibri"/>
        <family val="2"/>
      </rPr>
      <t>Zahlen aus der Vor-schreibungsperiode 2016</t>
    </r>
  </si>
  <si>
    <t>Kündigungsverfahren 2017</t>
  </si>
  <si>
    <r>
      <t xml:space="preserve">Beschäftig-ungsstand
</t>
    </r>
    <r>
      <rPr>
        <sz val="11"/>
        <rFont val="Calibri"/>
        <family val="2"/>
      </rPr>
      <t>zum 31.12.2017</t>
    </r>
  </si>
  <si>
    <r>
      <t xml:space="preserve">Begünstigte Behinderte
</t>
    </r>
    <r>
      <rPr>
        <sz val="11"/>
        <rFont val="Calibri"/>
        <family val="2"/>
      </rPr>
      <t>zum 31.12.2017</t>
    </r>
  </si>
  <si>
    <t>BezieherInnen</t>
  </si>
  <si>
    <t>Gesamtaufwand</t>
  </si>
  <si>
    <t>7,795 Mio Euro</t>
  </si>
  <si>
    <t>66,545 Mio Euro</t>
  </si>
  <si>
    <t>(Versorgungsleistungen)</t>
  </si>
  <si>
    <t>226.293,00 Euro</t>
  </si>
  <si>
    <t>4,2 Mio Euro</t>
  </si>
  <si>
    <t>11,6 Mio Euro</t>
  </si>
  <si>
    <t>Quelle Sozialministerium (Stand 01.12.2017)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</si>
</sst>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 style="thin"/>
      <bottom style="thin"/>
      <diagonal style="hair"/>
    </border>
    <border diagonalUp="1" diagonalDown="1">
      <left>
        <color indexed="63"/>
      </left>
      <right style="thin"/>
      <top style="thin"/>
      <bottom style="medium"/>
      <diagonal style="hair"/>
    </border>
    <border>
      <left style="thin"/>
      <right style="medium"/>
      <top style="medium"/>
      <bottom style="medium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16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16" fillId="37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3" fontId="7" fillId="35" borderId="33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10" fillId="35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1" xfId="0" applyNumberFormat="1" applyFont="1" applyFill="1" applyBorder="1" applyAlignment="1">
      <alignment horizontal="right" vertical="center"/>
    </xf>
    <xf numFmtId="10" fontId="7" fillId="35" borderId="42" xfId="0" applyNumberFormat="1" applyFont="1" applyFill="1" applyBorder="1" applyAlignment="1">
      <alignment horizontal="right" vertical="center"/>
    </xf>
    <xf numFmtId="0" fontId="16" fillId="37" borderId="22" xfId="0" applyFont="1" applyFill="1" applyBorder="1" applyAlignment="1">
      <alignment vertical="center" wrapText="1"/>
    </xf>
    <xf numFmtId="0" fontId="16" fillId="37" borderId="14" xfId="0" applyFont="1" applyFill="1" applyBorder="1" applyAlignment="1">
      <alignment wrapText="1"/>
    </xf>
    <xf numFmtId="0" fontId="16" fillId="37" borderId="26" xfId="0" applyFont="1" applyFill="1" applyBorder="1" applyAlignment="1">
      <alignment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6" xfId="0" applyNumberFormat="1" applyFont="1" applyFill="1" applyBorder="1" applyAlignment="1">
      <alignment horizontal="right" vertical="center" wrapText="1"/>
    </xf>
    <xf numFmtId="187" fontId="10" fillId="36" borderId="22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horizontal="right" vertical="center"/>
    </xf>
    <xf numFmtId="0" fontId="7" fillId="35" borderId="47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5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4" fontId="9" fillId="0" borderId="56" xfId="0" applyNumberFormat="1" applyFont="1" applyFill="1" applyBorder="1" applyAlignment="1">
      <alignment horizontal="right" vertical="center"/>
    </xf>
    <xf numFmtId="4" fontId="16" fillId="0" borderId="5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57" xfId="0" applyFont="1" applyFill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3" fontId="10" fillId="36" borderId="5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52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6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54" xfId="0" applyFont="1" applyBorder="1" applyAlignment="1">
      <alignment horizontal="right" vertical="center" wrapText="1"/>
    </xf>
    <xf numFmtId="182" fontId="7" fillId="0" borderId="44" xfId="0" applyNumberFormat="1" applyFont="1" applyFill="1" applyBorder="1" applyAlignment="1">
      <alignment horizontal="right" vertical="center"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0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3" fontId="7" fillId="35" borderId="34" xfId="0" applyNumberFormat="1" applyFont="1" applyFill="1" applyBorder="1" applyAlignment="1">
      <alignment horizontal="right" vertical="center"/>
    </xf>
    <xf numFmtId="0" fontId="7" fillId="0" borderId="62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187" fontId="10" fillId="36" borderId="63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64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10" fontId="7" fillId="0" borderId="38" xfId="0" applyNumberFormat="1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top" wrapText="1"/>
    </xf>
    <xf numFmtId="10" fontId="7" fillId="0" borderId="67" xfId="0" applyNumberFormat="1" applyFont="1" applyFill="1" applyBorder="1" applyAlignment="1">
      <alignment horizontal="right" vertical="center"/>
    </xf>
    <xf numFmtId="10" fontId="7" fillId="0" borderId="42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right" vertical="center" wrapText="1"/>
    </xf>
    <xf numFmtId="0" fontId="7" fillId="0" borderId="6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69" xfId="0" applyNumberFormat="1" applyFont="1" applyFill="1" applyBorder="1" applyAlignment="1">
      <alignment horizontal="right" vertical="center"/>
    </xf>
    <xf numFmtId="182" fontId="7" fillId="0" borderId="54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6" xfId="0" applyFont="1" applyFill="1" applyBorder="1" applyAlignment="1">
      <alignment horizontal="right" vertical="center" wrapText="1"/>
    </xf>
    <xf numFmtId="3" fontId="7" fillId="38" borderId="36" xfId="0" applyNumberFormat="1" applyFont="1" applyFill="1" applyBorder="1" applyAlignment="1">
      <alignment horizontal="right" vertical="center" wrapText="1"/>
    </xf>
    <xf numFmtId="0" fontId="7" fillId="38" borderId="53" xfId="0" applyFont="1" applyFill="1" applyBorder="1" applyAlignment="1">
      <alignment horizontal="right" vertical="center"/>
    </xf>
    <xf numFmtId="0" fontId="9" fillId="38" borderId="34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5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9" fillId="37" borderId="29" xfId="0" applyFont="1" applyFill="1" applyBorder="1" applyAlignment="1">
      <alignment vertical="center" wrapText="1"/>
    </xf>
    <xf numFmtId="0" fontId="9" fillId="37" borderId="6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9" fillId="0" borderId="68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/>
    </xf>
    <xf numFmtId="3" fontId="69" fillId="0" borderId="11" xfId="0" applyNumberFormat="1" applyFont="1" applyBorder="1" applyAlignment="1">
      <alignment/>
    </xf>
    <xf numFmtId="3" fontId="10" fillId="36" borderId="46" xfId="0" applyNumberFormat="1" applyFont="1" applyFill="1" applyBorder="1" applyAlignment="1">
      <alignment horizontal="right" vertical="center"/>
    </xf>
    <xf numFmtId="3" fontId="69" fillId="0" borderId="3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69" fillId="0" borderId="59" xfId="0" applyNumberFormat="1" applyFont="1" applyBorder="1" applyAlignment="1">
      <alignment vertical="center"/>
    </xf>
    <xf numFmtId="3" fontId="69" fillId="0" borderId="70" xfId="0" applyNumberFormat="1" applyFont="1" applyBorder="1" applyAlignment="1">
      <alignment vertical="center"/>
    </xf>
    <xf numFmtId="1" fontId="69" fillId="0" borderId="18" xfId="55" applyNumberFormat="1" applyFont="1" applyFill="1" applyBorder="1" applyAlignment="1">
      <alignment horizontal="right" wrapText="1"/>
      <protection/>
    </xf>
    <xf numFmtId="1" fontId="69" fillId="0" borderId="44" xfId="55" applyNumberFormat="1" applyFont="1" applyFill="1" applyBorder="1" applyAlignment="1">
      <alignment horizontal="right" wrapText="1"/>
      <protection/>
    </xf>
    <xf numFmtId="0" fontId="7" fillId="37" borderId="16" xfId="0" applyFont="1" applyFill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/>
    </xf>
    <xf numFmtId="0" fontId="7" fillId="37" borderId="15" xfId="0" applyFont="1" applyFill="1" applyBorder="1" applyAlignment="1">
      <alignment horizontal="right" vertical="center"/>
    </xf>
    <xf numFmtId="0" fontId="7" fillId="37" borderId="22" xfId="0" applyFont="1" applyFill="1" applyBorder="1" applyAlignment="1">
      <alignment horizontal="right" vertical="center"/>
    </xf>
    <xf numFmtId="1" fontId="69" fillId="0" borderId="28" xfId="55" applyNumberFormat="1" applyFont="1" applyFill="1" applyBorder="1" applyAlignment="1">
      <alignment horizontal="right" wrapText="1"/>
      <protection/>
    </xf>
    <xf numFmtId="1" fontId="69" fillId="0" borderId="60" xfId="55" applyNumberFormat="1" applyFont="1" applyFill="1" applyBorder="1" applyAlignment="1">
      <alignment horizontal="right" wrapText="1"/>
      <protection/>
    </xf>
    <xf numFmtId="0" fontId="7" fillId="0" borderId="70" xfId="0" applyFont="1" applyFill="1" applyBorder="1" applyAlignment="1">
      <alignment horizontal="right" vertical="center"/>
    </xf>
    <xf numFmtId="3" fontId="10" fillId="36" borderId="7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3" fontId="7" fillId="35" borderId="39" xfId="0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10" fontId="7" fillId="0" borderId="38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0" fontId="10" fillId="35" borderId="39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top" wrapText="1"/>
    </xf>
    <xf numFmtId="10" fontId="7" fillId="0" borderId="38" xfId="0" applyNumberFormat="1" applyFont="1" applyBorder="1" applyAlignment="1">
      <alignment vertical="top" wrapText="1"/>
    </xf>
    <xf numFmtId="3" fontId="7" fillId="0" borderId="38" xfId="0" applyNumberFormat="1" applyFont="1" applyBorder="1" applyAlignment="1">
      <alignment vertical="top" wrapText="1"/>
    </xf>
    <xf numFmtId="10" fontId="7" fillId="0" borderId="52" xfId="0" applyNumberFormat="1" applyFont="1" applyBorder="1" applyAlignment="1">
      <alignment vertical="top" wrapText="1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right" vertical="center"/>
    </xf>
    <xf numFmtId="0" fontId="7" fillId="35" borderId="74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0" fontId="7" fillId="35" borderId="37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7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 wrapText="1"/>
    </xf>
    <xf numFmtId="3" fontId="7" fillId="35" borderId="85" xfId="0" applyNumberFormat="1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 wrapText="1"/>
    </xf>
    <xf numFmtId="3" fontId="69" fillId="0" borderId="87" xfId="0" applyNumberFormat="1" applyFont="1" applyBorder="1" applyAlignment="1">
      <alignment/>
    </xf>
    <xf numFmtId="3" fontId="69" fillId="0" borderId="51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39" borderId="39" xfId="0" applyFont="1" applyFill="1" applyBorder="1" applyAlignment="1">
      <alignment vertical="center" wrapText="1"/>
    </xf>
    <xf numFmtId="3" fontId="69" fillId="0" borderId="33" xfId="0" applyNumberFormat="1" applyFont="1" applyBorder="1" applyAlignment="1">
      <alignment vertical="center"/>
    </xf>
    <xf numFmtId="3" fontId="69" fillId="0" borderId="11" xfId="0" applyNumberFormat="1" applyFont="1" applyBorder="1" applyAlignment="1">
      <alignment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78" xfId="0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30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0" borderId="88" xfId="0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16" fillId="36" borderId="20" xfId="0" applyFont="1" applyFill="1" applyBorder="1" applyAlignment="1">
      <alignment vertical="center" wrapText="1"/>
    </xf>
    <xf numFmtId="0" fontId="9" fillId="36" borderId="46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3" fontId="7" fillId="35" borderId="52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9" fillId="37" borderId="66" xfId="0" applyFont="1" applyFill="1" applyBorder="1" applyAlignment="1">
      <alignment wrapText="1"/>
    </xf>
    <xf numFmtId="0" fontId="9" fillId="37" borderId="30" xfId="0" applyFont="1" applyFill="1" applyBorder="1" applyAlignment="1">
      <alignment wrapText="1"/>
    </xf>
    <xf numFmtId="0" fontId="16" fillId="36" borderId="58" xfId="0" applyFont="1" applyFill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82" fontId="7" fillId="35" borderId="89" xfId="0" applyNumberFormat="1" applyFont="1" applyFill="1" applyBorder="1" applyAlignment="1">
      <alignment horizontal="right" vertical="center"/>
    </xf>
    <xf numFmtId="182" fontId="7" fillId="35" borderId="90" xfId="0" applyNumberFormat="1" applyFont="1" applyFill="1" applyBorder="1" applyAlignment="1">
      <alignment horizontal="right" vertical="center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38" xfId="0" applyNumberFormat="1" applyFont="1" applyFill="1" applyBorder="1" applyAlignment="1">
      <alignment horizontal="right" vertical="center"/>
    </xf>
    <xf numFmtId="0" fontId="16" fillId="36" borderId="71" xfId="0" applyFont="1" applyFill="1" applyBorder="1" applyAlignment="1">
      <alignment vertical="center" wrapText="1"/>
    </xf>
    <xf numFmtId="0" fontId="16" fillId="36" borderId="22" xfId="0" applyFont="1" applyFill="1" applyBorder="1" applyAlignment="1">
      <alignment vertical="center" wrapText="1"/>
    </xf>
    <xf numFmtId="182" fontId="7" fillId="0" borderId="52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6" fillId="36" borderId="92" xfId="0" applyFont="1" applyFill="1" applyBorder="1" applyAlignment="1">
      <alignment vertical="center" wrapText="1"/>
    </xf>
    <xf numFmtId="0" fontId="9" fillId="36" borderId="56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93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horizontal="left" vertical="center"/>
    </xf>
    <xf numFmtId="0" fontId="9" fillId="37" borderId="6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vertical="center"/>
    </xf>
    <xf numFmtId="0" fontId="9" fillId="37" borderId="66" xfId="0" applyFont="1" applyFill="1" applyBorder="1" applyAlignment="1">
      <alignment horizontal="left" vertical="center"/>
    </xf>
    <xf numFmtId="3" fontId="10" fillId="35" borderId="37" xfId="0" applyNumberFormat="1" applyFont="1" applyFill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10" fontId="7" fillId="35" borderId="52" xfId="0" applyNumberFormat="1" applyFont="1" applyFill="1" applyBorder="1" applyAlignment="1">
      <alignment horizontal="right" vertical="center"/>
    </xf>
    <xf numFmtId="10" fontId="7" fillId="35" borderId="94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8" fillId="0" borderId="93" xfId="0" applyFont="1" applyBorder="1" applyAlignment="1">
      <alignment horizontal="center"/>
    </xf>
    <xf numFmtId="0" fontId="9" fillId="37" borderId="54" xfId="0" applyFont="1" applyFill="1" applyBorder="1" applyAlignment="1">
      <alignment vertical="center"/>
    </xf>
    <xf numFmtId="0" fontId="9" fillId="37" borderId="55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36" borderId="56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93" xfId="0" applyFont="1" applyBorder="1" applyAlignment="1">
      <alignment/>
    </xf>
    <xf numFmtId="0" fontId="9" fillId="35" borderId="65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6" borderId="33" xfId="0" applyFont="1" applyFill="1" applyBorder="1" applyAlignment="1">
      <alignment vertical="center"/>
    </xf>
    <xf numFmtId="0" fontId="8" fillId="0" borderId="93" xfId="0" applyFont="1" applyBorder="1" applyAlignment="1">
      <alignment vertical="center" wrapText="1"/>
    </xf>
    <xf numFmtId="0" fontId="8" fillId="0" borderId="9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36" borderId="95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 wrapText="1"/>
    </xf>
    <xf numFmtId="0" fontId="9" fillId="36" borderId="42" xfId="0" applyFont="1" applyFill="1" applyBorder="1" applyAlignment="1">
      <alignment vertical="center"/>
    </xf>
    <xf numFmtId="0" fontId="16" fillId="36" borderId="40" xfId="0" applyFont="1" applyFill="1" applyBorder="1" applyAlignment="1">
      <alignment vertical="center" wrapText="1"/>
    </xf>
    <xf numFmtId="0" fontId="9" fillId="37" borderId="91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94" xfId="0" applyFont="1" applyFill="1" applyBorder="1" applyAlignment="1">
      <alignment vertical="center"/>
    </xf>
    <xf numFmtId="0" fontId="8" fillId="0" borderId="93" xfId="0" applyFont="1" applyBorder="1" applyAlignment="1">
      <alignment/>
    </xf>
    <xf numFmtId="0" fontId="9" fillId="37" borderId="52" xfId="0" applyFont="1" applyFill="1" applyBorder="1" applyAlignment="1">
      <alignment vertical="center"/>
    </xf>
    <xf numFmtId="0" fontId="9" fillId="37" borderId="37" xfId="0" applyFont="1" applyFill="1" applyBorder="1" applyAlignment="1">
      <alignment vertical="center"/>
    </xf>
    <xf numFmtId="0" fontId="16" fillId="37" borderId="20" xfId="0" applyFont="1" applyFill="1" applyBorder="1" applyAlignment="1">
      <alignment vertical="center" wrapText="1"/>
    </xf>
    <xf numFmtId="0" fontId="16" fillId="37" borderId="46" xfId="0" applyFont="1" applyFill="1" applyBorder="1" applyAlignment="1">
      <alignment vertical="center" wrapText="1"/>
    </xf>
    <xf numFmtId="0" fontId="16" fillId="36" borderId="96" xfId="0" applyFont="1" applyFill="1" applyBorder="1" applyAlignment="1">
      <alignment vertical="center" wrapText="1"/>
    </xf>
    <xf numFmtId="0" fontId="16" fillId="36" borderId="97" xfId="0" applyFont="1" applyFill="1" applyBorder="1" applyAlignment="1">
      <alignment vertical="center" wrapText="1"/>
    </xf>
    <xf numFmtId="0" fontId="16" fillId="36" borderId="41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9" fillId="37" borderId="98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/>
    </xf>
    <xf numFmtId="0" fontId="34" fillId="0" borderId="93" xfId="0" applyFont="1" applyFill="1" applyBorder="1" applyAlignment="1">
      <alignment vertical="center" wrapText="1"/>
    </xf>
    <xf numFmtId="0" fontId="16" fillId="37" borderId="40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/>
    </xf>
    <xf numFmtId="0" fontId="10" fillId="36" borderId="20" xfId="0" applyFont="1" applyFill="1" applyBorder="1" applyAlignment="1">
      <alignment vertical="center" wrapText="1"/>
    </xf>
    <xf numFmtId="0" fontId="10" fillId="36" borderId="40" xfId="0" applyFont="1" applyFill="1" applyBorder="1" applyAlignment="1">
      <alignment vertical="center" wrapText="1"/>
    </xf>
    <xf numFmtId="0" fontId="10" fillId="36" borderId="46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7" fillId="36" borderId="78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10" fillId="36" borderId="92" xfId="0" applyFont="1" applyFill="1" applyBorder="1" applyAlignment="1">
      <alignment horizontal="left" vertical="center"/>
    </xf>
    <xf numFmtId="0" fontId="10" fillId="36" borderId="101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63" xfId="0" applyFont="1" applyFill="1" applyBorder="1" applyAlignment="1">
      <alignment horizontal="left" vertical="center"/>
    </xf>
    <xf numFmtId="0" fontId="10" fillId="36" borderId="20" xfId="0" applyFont="1" applyFill="1" applyBorder="1" applyAlignment="1">
      <alignment horizontal="left" vertical="center" wrapText="1"/>
    </xf>
    <xf numFmtId="0" fontId="10" fillId="36" borderId="40" xfId="0" applyFont="1" applyFill="1" applyBorder="1" applyAlignment="1">
      <alignment horizontal="left" vertical="center" wrapText="1"/>
    </xf>
    <xf numFmtId="0" fontId="10" fillId="36" borderId="4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6" xfId="0" applyFont="1" applyFill="1" applyBorder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641008"/>
        <c:axId val="25333617"/>
      </c:bar3D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7175"/>
          <c:w val="0.94125"/>
          <c:h val="0.73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0966614"/>
        <c:axId val="54481799"/>
      </c:bar3DChart>
      <c:catAx>
        <c:axId val="20966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66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675962"/>
        <c:axId val="38757067"/>
      </c:bar3D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675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269284"/>
        <c:axId val="52314693"/>
      </c:bar3D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70190"/>
        <c:axId val="9631711"/>
      </c:bar3D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70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576536"/>
        <c:axId val="41971097"/>
      </c:bar3D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576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195554"/>
        <c:axId val="44215667"/>
      </c:bar3D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21955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2017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2017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805"/>
          <c:w val="0.9637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62396684"/>
        <c:axId val="24699245"/>
      </c:bar3D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623966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A24" sqref="A24:B24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0.140625" style="0" bestFit="1" customWidth="1"/>
    <col min="5" max="9" width="11.28125" style="0" bestFit="1" customWidth="1"/>
    <col min="10" max="10" width="10.140625" style="0" bestFit="1" customWidth="1"/>
    <col min="11" max="11" width="11.28125" style="0" bestFit="1" customWidth="1"/>
    <col min="12" max="12" width="10.140625" style="0" bestFit="1" customWidth="1"/>
    <col min="13" max="13" width="12.421875" style="0" bestFit="1" customWidth="1"/>
  </cols>
  <sheetData>
    <row r="1" spans="1:13" s="4" customFormat="1" ht="48" customHeight="1">
      <c r="A1" s="389" t="s">
        <v>103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391" t="s">
        <v>113</v>
      </c>
      <c r="B6" s="392"/>
      <c r="C6" s="29">
        <f>SUM(C8+C10)</f>
        <v>3334</v>
      </c>
      <c r="D6" s="22">
        <f>SUM(D8+D10)</f>
        <v>10781</v>
      </c>
      <c r="E6" s="22">
        <f aca="true" t="shared" si="0" ref="E6:J6">SUM(E8+E10)</f>
        <v>19811</v>
      </c>
      <c r="F6" s="22">
        <f t="shared" si="0"/>
        <v>19496</v>
      </c>
      <c r="G6" s="22">
        <f t="shared" si="0"/>
        <v>4723</v>
      </c>
      <c r="H6" s="22">
        <f t="shared" si="0"/>
        <v>19317</v>
      </c>
      <c r="I6" s="22">
        <f t="shared" si="0"/>
        <v>8028</v>
      </c>
      <c r="J6" s="22">
        <f t="shared" si="0"/>
        <v>4813</v>
      </c>
      <c r="K6" s="403">
        <f>SUM(K8+K10)</f>
        <v>15187</v>
      </c>
      <c r="L6" s="404"/>
      <c r="M6" s="23">
        <f>SUM(C6:K6)</f>
        <v>105490</v>
      </c>
    </row>
    <row r="7" spans="1:13" ht="21.75" customHeight="1" thickBot="1">
      <c r="A7" s="393"/>
      <c r="B7" s="394"/>
      <c r="C7" s="91">
        <f>SUM(C6/M6)</f>
        <v>0.031604891458906055</v>
      </c>
      <c r="D7" s="92">
        <f>SUM(D6/M6)</f>
        <v>0.10219926059342117</v>
      </c>
      <c r="E7" s="92">
        <f>SUM(E6/M6)</f>
        <v>0.1877997914494265</v>
      </c>
      <c r="F7" s="92">
        <f>SUM(F6/M6)</f>
        <v>0.18481372641956584</v>
      </c>
      <c r="G7" s="92">
        <f>SUM(G6/M6)</f>
        <v>0.04477201630486302</v>
      </c>
      <c r="H7" s="92">
        <f>SUM(H6/M6)</f>
        <v>0.18311688311688312</v>
      </c>
      <c r="I7" s="92">
        <f>SUM(I6/M6)</f>
        <v>0.07610200018959143</v>
      </c>
      <c r="J7" s="92">
        <f>SUM(J6/M6)</f>
        <v>0.04562517774196606</v>
      </c>
      <c r="K7" s="405">
        <f>SUM(K6/M6)</f>
        <v>0.1439662527253768</v>
      </c>
      <c r="L7" s="406"/>
      <c r="M7" s="88">
        <f>SUM(C7:K7)</f>
        <v>1</v>
      </c>
    </row>
    <row r="8" spans="1:13" ht="15.75">
      <c r="A8" s="395" t="s">
        <v>9</v>
      </c>
      <c r="B8" s="359"/>
      <c r="C8" s="237">
        <v>1878</v>
      </c>
      <c r="D8" s="237">
        <v>5982</v>
      </c>
      <c r="E8" s="237">
        <v>11312</v>
      </c>
      <c r="F8" s="237">
        <v>12019</v>
      </c>
      <c r="G8" s="237">
        <v>2726</v>
      </c>
      <c r="H8" s="237">
        <v>10954</v>
      </c>
      <c r="I8" s="237">
        <v>4699</v>
      </c>
      <c r="J8" s="237">
        <v>2911</v>
      </c>
      <c r="K8" s="407">
        <v>7943</v>
      </c>
      <c r="L8" s="408"/>
      <c r="M8" s="23">
        <f>SUM(C8:K8)</f>
        <v>60424</v>
      </c>
    </row>
    <row r="9" spans="1:13" ht="15.75">
      <c r="A9" s="402" t="s">
        <v>13</v>
      </c>
      <c r="B9" s="361"/>
      <c r="C9" s="215">
        <f>SUM(C8/C6)</f>
        <v>0.5632873425314937</v>
      </c>
      <c r="D9" s="205">
        <f aca="true" t="shared" si="1" ref="D9:J9">SUM(D8/D6)</f>
        <v>0.5548650403487617</v>
      </c>
      <c r="E9" s="205">
        <f t="shared" si="1"/>
        <v>0.5709959113623745</v>
      </c>
      <c r="F9" s="205">
        <f t="shared" si="1"/>
        <v>0.6164854329093147</v>
      </c>
      <c r="G9" s="205">
        <f t="shared" si="1"/>
        <v>0.577175524031336</v>
      </c>
      <c r="H9" s="205">
        <f t="shared" si="1"/>
        <v>0.567065279287674</v>
      </c>
      <c r="I9" s="205">
        <f t="shared" si="1"/>
        <v>0.5853263577478824</v>
      </c>
      <c r="J9" s="205">
        <f t="shared" si="1"/>
        <v>0.6048202784126324</v>
      </c>
      <c r="K9" s="380">
        <f>SUM(K8/K6)</f>
        <v>0.5230131033120432</v>
      </c>
      <c r="L9" s="381"/>
      <c r="M9" s="24">
        <f>SUM(M8/M6)</f>
        <v>0.5727936297279363</v>
      </c>
    </row>
    <row r="10" spans="1:13" ht="15.75">
      <c r="A10" s="402" t="s">
        <v>10</v>
      </c>
      <c r="B10" s="361"/>
      <c r="C10" s="237">
        <v>1456</v>
      </c>
      <c r="D10" s="237">
        <v>4799</v>
      </c>
      <c r="E10" s="237">
        <v>8499</v>
      </c>
      <c r="F10" s="237">
        <v>7477</v>
      </c>
      <c r="G10" s="237">
        <v>1997</v>
      </c>
      <c r="H10" s="237">
        <v>8363</v>
      </c>
      <c r="I10" s="237">
        <v>3329</v>
      </c>
      <c r="J10" s="237">
        <v>1902</v>
      </c>
      <c r="K10" s="407">
        <v>7244</v>
      </c>
      <c r="L10" s="408"/>
      <c r="M10" s="32">
        <f>SUM(C10:K10)</f>
        <v>45066</v>
      </c>
    </row>
    <row r="11" spans="1:13" ht="16.5" thickBot="1">
      <c r="A11" s="400" t="s">
        <v>13</v>
      </c>
      <c r="B11" s="401"/>
      <c r="C11" s="216">
        <f>SUM(C10/C6)</f>
        <v>0.4367126574685063</v>
      </c>
      <c r="D11" s="203">
        <f aca="true" t="shared" si="2" ref="D11:K11">SUM(D10/D6)</f>
        <v>0.4451349596512383</v>
      </c>
      <c r="E11" s="203">
        <f t="shared" si="2"/>
        <v>0.42900408863762557</v>
      </c>
      <c r="F11" s="203">
        <f t="shared" si="2"/>
        <v>0.38351456709068527</v>
      </c>
      <c r="G11" s="203">
        <f t="shared" si="2"/>
        <v>0.42282447596866396</v>
      </c>
      <c r="H11" s="203">
        <f t="shared" si="2"/>
        <v>0.4329347207123259</v>
      </c>
      <c r="I11" s="203">
        <f t="shared" si="2"/>
        <v>0.4146736422521176</v>
      </c>
      <c r="J11" s="203">
        <f t="shared" si="2"/>
        <v>0.3951797215873675</v>
      </c>
      <c r="K11" s="398">
        <f t="shared" si="2"/>
        <v>0.4769868966879568</v>
      </c>
      <c r="L11" s="399"/>
      <c r="M11" s="88">
        <f>SUM(M10/M6)</f>
        <v>0.4272063702720637</v>
      </c>
    </row>
    <row r="12" spans="1:13" s="2" customFormat="1" ht="15" customHeight="1">
      <c r="A12" s="149" t="s">
        <v>74</v>
      </c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s="2" customFormat="1" ht="15" customHeight="1" thickBot="1">
      <c r="A13" s="149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s="2" customFormat="1" ht="15" customHeight="1" thickBot="1">
      <c r="A14" s="149"/>
      <c r="B14" s="148"/>
      <c r="C14" s="19" t="s">
        <v>0</v>
      </c>
      <c r="D14" s="20" t="s">
        <v>1</v>
      </c>
      <c r="E14" s="20" t="s">
        <v>2</v>
      </c>
      <c r="F14" s="20" t="s">
        <v>3</v>
      </c>
      <c r="G14" s="20" t="s">
        <v>4</v>
      </c>
      <c r="H14" s="20" t="s">
        <v>5</v>
      </c>
      <c r="I14" s="20" t="s">
        <v>8</v>
      </c>
      <c r="J14" s="20" t="s">
        <v>6</v>
      </c>
      <c r="K14" s="282" t="s">
        <v>7</v>
      </c>
      <c r="L14" s="282" t="s">
        <v>102</v>
      </c>
      <c r="M14" s="21" t="s">
        <v>14</v>
      </c>
    </row>
    <row r="15" spans="1:13" ht="10.5" customHeight="1" thickBot="1">
      <c r="A15" s="390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</row>
    <row r="16" spans="1:13" ht="63.75" customHeight="1" thickBot="1">
      <c r="A16" s="356" t="s">
        <v>104</v>
      </c>
      <c r="B16" s="357"/>
      <c r="C16" s="178">
        <f>SUM(C17+C19)</f>
        <v>570</v>
      </c>
      <c r="D16" s="30">
        <f aca="true" t="shared" si="3" ref="D16:J16">SUM(D17+D19)</f>
        <v>1080</v>
      </c>
      <c r="E16" s="30">
        <f t="shared" si="3"/>
        <v>2875</v>
      </c>
      <c r="F16" s="30">
        <f t="shared" si="3"/>
        <v>3360</v>
      </c>
      <c r="G16" s="30">
        <f t="shared" si="3"/>
        <v>1642</v>
      </c>
      <c r="H16" s="30">
        <f t="shared" si="3"/>
        <v>2558</v>
      </c>
      <c r="I16" s="30">
        <f t="shared" si="3"/>
        <v>1985</v>
      </c>
      <c r="J16" s="30">
        <f t="shared" si="3"/>
        <v>987</v>
      </c>
      <c r="K16" s="277">
        <f>SUM(K17+K19)</f>
        <v>4478</v>
      </c>
      <c r="L16" s="277">
        <f>SUM(L17+L19)</f>
        <v>186</v>
      </c>
      <c r="M16" s="31">
        <f>SUM(C16:L16)</f>
        <v>19721</v>
      </c>
    </row>
    <row r="17" spans="1:13" s="3" customFormat="1" ht="30" customHeight="1">
      <c r="A17" s="396" t="s">
        <v>15</v>
      </c>
      <c r="B17" s="397"/>
      <c r="C17" s="217">
        <v>114</v>
      </c>
      <c r="D17" s="97">
        <v>302</v>
      </c>
      <c r="E17" s="97">
        <v>569</v>
      </c>
      <c r="F17" s="97">
        <v>931</v>
      </c>
      <c r="G17" s="97">
        <v>240</v>
      </c>
      <c r="H17" s="97">
        <v>646</v>
      </c>
      <c r="I17" s="97">
        <v>362</v>
      </c>
      <c r="J17" s="97">
        <v>258</v>
      </c>
      <c r="K17" s="278">
        <v>583</v>
      </c>
      <c r="L17" s="278">
        <v>18</v>
      </c>
      <c r="M17" s="23">
        <f>SUM(C17:L17)</f>
        <v>4023</v>
      </c>
    </row>
    <row r="18" spans="1:13" ht="15.75">
      <c r="A18" s="353" t="s">
        <v>16</v>
      </c>
      <c r="B18" s="354"/>
      <c r="C18" s="204">
        <f>SUM(C17/C16)</f>
        <v>0.2</v>
      </c>
      <c r="D18" s="210">
        <f>SUM(D17/D16)</f>
        <v>0.2796296296296296</v>
      </c>
      <c r="E18" s="210">
        <f aca="true" t="shared" si="4" ref="E18:K18">SUM(E17/E16)</f>
        <v>0.19791304347826086</v>
      </c>
      <c r="F18" s="210">
        <f t="shared" si="4"/>
        <v>0.27708333333333335</v>
      </c>
      <c r="G18" s="210">
        <f t="shared" si="4"/>
        <v>0.146163215590743</v>
      </c>
      <c r="H18" s="210">
        <f t="shared" si="4"/>
        <v>0.25254104769351055</v>
      </c>
      <c r="I18" s="210">
        <f t="shared" si="4"/>
        <v>0.18236775818639797</v>
      </c>
      <c r="J18" s="210">
        <f t="shared" si="4"/>
        <v>0.2613981762917933</v>
      </c>
      <c r="K18" s="279">
        <f t="shared" si="4"/>
        <v>0.1301920500223314</v>
      </c>
      <c r="L18" s="279">
        <f>SUM(L17/L16)</f>
        <v>0.0967741935483871</v>
      </c>
      <c r="M18" s="34">
        <f>SUM(M17/M16)</f>
        <v>0.20399574058110642</v>
      </c>
    </row>
    <row r="19" spans="1:13" s="3" customFormat="1" ht="27.75" customHeight="1">
      <c r="A19" s="371" t="s">
        <v>17</v>
      </c>
      <c r="B19" s="372"/>
      <c r="C19" s="218">
        <v>456</v>
      </c>
      <c r="D19" s="219">
        <v>778</v>
      </c>
      <c r="E19" s="27">
        <v>2306</v>
      </c>
      <c r="F19" s="27">
        <v>2429</v>
      </c>
      <c r="G19" s="27">
        <v>1402</v>
      </c>
      <c r="H19" s="27">
        <v>1912</v>
      </c>
      <c r="I19" s="27">
        <v>1623</v>
      </c>
      <c r="J19" s="219">
        <v>729</v>
      </c>
      <c r="K19" s="280">
        <v>3895</v>
      </c>
      <c r="L19" s="280">
        <v>168</v>
      </c>
      <c r="M19" s="32">
        <f>SUM(C19:L19)</f>
        <v>15698</v>
      </c>
    </row>
    <row r="20" spans="1:13" ht="15.75">
      <c r="A20" s="353" t="s">
        <v>16</v>
      </c>
      <c r="B20" s="354"/>
      <c r="C20" s="204">
        <f>SUM(C19/C16)</f>
        <v>0.8</v>
      </c>
      <c r="D20" s="210">
        <f aca="true" t="shared" si="5" ref="D20:K20">SUM(D19/D16)</f>
        <v>0.7203703703703703</v>
      </c>
      <c r="E20" s="210">
        <f t="shared" si="5"/>
        <v>0.8020869565217391</v>
      </c>
      <c r="F20" s="210">
        <f t="shared" si="5"/>
        <v>0.7229166666666667</v>
      </c>
      <c r="G20" s="210">
        <f t="shared" si="5"/>
        <v>0.853836784409257</v>
      </c>
      <c r="H20" s="210">
        <f t="shared" si="5"/>
        <v>0.7474589523064894</v>
      </c>
      <c r="I20" s="210">
        <f t="shared" si="5"/>
        <v>0.8176322418136021</v>
      </c>
      <c r="J20" s="210">
        <f t="shared" si="5"/>
        <v>0.7386018237082067</v>
      </c>
      <c r="K20" s="279">
        <f t="shared" si="5"/>
        <v>0.8698079499776686</v>
      </c>
      <c r="L20" s="279">
        <f>SUM(L19/L16)</f>
        <v>0.9032258064516129</v>
      </c>
      <c r="M20" s="24">
        <f>SUM(M19/M16)</f>
        <v>0.7960042594188935</v>
      </c>
    </row>
    <row r="21" spans="1:14" ht="27.75" customHeight="1" thickBot="1">
      <c r="A21" s="387" t="s">
        <v>63</v>
      </c>
      <c r="B21" s="388"/>
      <c r="C21" s="220">
        <v>2424211</v>
      </c>
      <c r="D21" s="221">
        <v>4808848</v>
      </c>
      <c r="E21" s="221">
        <v>24768402</v>
      </c>
      <c r="F21" s="221">
        <v>24262691</v>
      </c>
      <c r="G21" s="221">
        <v>14334013</v>
      </c>
      <c r="H21" s="221">
        <v>15269292</v>
      </c>
      <c r="I21" s="221">
        <v>11950209</v>
      </c>
      <c r="J21" s="221">
        <v>7081185</v>
      </c>
      <c r="K21" s="281">
        <v>47387555</v>
      </c>
      <c r="L21" s="281">
        <v>1609071</v>
      </c>
      <c r="M21" s="38">
        <f>SUM(C21:L21)</f>
        <v>153895477</v>
      </c>
      <c r="N21" s="179"/>
    </row>
    <row r="22" spans="1:13" s="2" customFormat="1" ht="15" customHeight="1">
      <c r="A22" s="149" t="s">
        <v>75</v>
      </c>
      <c r="B22" s="144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23"/>
    </row>
    <row r="23" spans="1:13" ht="10.5" customHeight="1" thickBo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</row>
    <row r="24" spans="1:13" ht="45" customHeight="1" thickBot="1">
      <c r="A24" s="356" t="s">
        <v>110</v>
      </c>
      <c r="B24" s="357"/>
      <c r="C24" s="35">
        <f>SUM(C25+C27)</f>
        <v>1533</v>
      </c>
      <c r="D24" s="208">
        <f aca="true" t="shared" si="6" ref="D24:K24">SUM(D25+D27)</f>
        <v>4051</v>
      </c>
      <c r="E24" s="208">
        <f t="shared" si="6"/>
        <v>13450</v>
      </c>
      <c r="F24" s="208">
        <f t="shared" si="6"/>
        <v>16495</v>
      </c>
      <c r="G24" s="208">
        <f t="shared" si="6"/>
        <v>6646</v>
      </c>
      <c r="H24" s="208">
        <f t="shared" si="6"/>
        <v>10346</v>
      </c>
      <c r="I24" s="208">
        <f t="shared" si="6"/>
        <v>6330</v>
      </c>
      <c r="J24" s="213">
        <f t="shared" si="6"/>
        <v>3665</v>
      </c>
      <c r="K24" s="283">
        <f t="shared" si="6"/>
        <v>33298</v>
      </c>
      <c r="L24" s="283">
        <f>SUM(L25+L27)</f>
        <v>530</v>
      </c>
      <c r="M24" s="31">
        <f>SUM(C24:L24)</f>
        <v>96344</v>
      </c>
    </row>
    <row r="25" spans="1:13" ht="15.75">
      <c r="A25" s="358" t="s">
        <v>18</v>
      </c>
      <c r="B25" s="359"/>
      <c r="C25" s="222">
        <v>829</v>
      </c>
      <c r="D25" s="214">
        <v>2662</v>
      </c>
      <c r="E25" s="214">
        <v>7101</v>
      </c>
      <c r="F25" s="214">
        <v>10230</v>
      </c>
      <c r="G25" s="214">
        <v>3033</v>
      </c>
      <c r="H25" s="214">
        <v>6337</v>
      </c>
      <c r="I25" s="214">
        <v>3281</v>
      </c>
      <c r="J25" s="214">
        <v>1895</v>
      </c>
      <c r="K25" s="284">
        <v>21505</v>
      </c>
      <c r="L25" s="284">
        <v>103</v>
      </c>
      <c r="M25" s="23">
        <f>SUM(C25:L25)</f>
        <v>56976</v>
      </c>
    </row>
    <row r="26" spans="1:13" ht="15.75">
      <c r="A26" s="360" t="s">
        <v>16</v>
      </c>
      <c r="B26" s="361"/>
      <c r="C26" s="39">
        <f>SUM(C25/C24)</f>
        <v>0.5407697325505545</v>
      </c>
      <c r="D26" s="40">
        <f aca="true" t="shared" si="7" ref="D26:K26">SUM(D25/D24)</f>
        <v>0.6571216983460874</v>
      </c>
      <c r="E26" s="40">
        <f t="shared" si="7"/>
        <v>0.5279553903345725</v>
      </c>
      <c r="F26" s="40">
        <f t="shared" si="7"/>
        <v>0.6201879357381025</v>
      </c>
      <c r="G26" s="40">
        <f t="shared" si="7"/>
        <v>0.45636473066506167</v>
      </c>
      <c r="H26" s="40">
        <f t="shared" si="7"/>
        <v>0.6125072491784265</v>
      </c>
      <c r="I26" s="40">
        <f t="shared" si="7"/>
        <v>0.5183254344391786</v>
      </c>
      <c r="J26" s="40">
        <f t="shared" si="7"/>
        <v>0.5170532060027285</v>
      </c>
      <c r="K26" s="285">
        <f t="shared" si="7"/>
        <v>0.6458345846597393</v>
      </c>
      <c r="L26" s="285">
        <f>SUM(L25/L24)</f>
        <v>0.19433962264150945</v>
      </c>
      <c r="M26" s="24">
        <f>SUM(M25/M24)</f>
        <v>0.5913808851615046</v>
      </c>
    </row>
    <row r="27" spans="1:13" ht="15.75">
      <c r="A27" s="360" t="s">
        <v>19</v>
      </c>
      <c r="B27" s="361"/>
      <c r="C27" s="222">
        <v>704</v>
      </c>
      <c r="D27" s="37">
        <v>1389</v>
      </c>
      <c r="E27" s="37">
        <v>6349</v>
      </c>
      <c r="F27" s="37">
        <v>6265</v>
      </c>
      <c r="G27" s="37">
        <v>3613</v>
      </c>
      <c r="H27" s="37">
        <v>4009</v>
      </c>
      <c r="I27" s="37">
        <v>3049</v>
      </c>
      <c r="J27" s="37">
        <v>1770</v>
      </c>
      <c r="K27" s="286">
        <v>11793</v>
      </c>
      <c r="L27" s="286">
        <v>427</v>
      </c>
      <c r="M27" s="32">
        <f>SUM(C27:L27)</f>
        <v>39368</v>
      </c>
    </row>
    <row r="28" spans="1:13" ht="16.5" thickBot="1">
      <c r="A28" s="364" t="s">
        <v>16</v>
      </c>
      <c r="B28" s="365"/>
      <c r="C28" s="41">
        <f>SUM(C27/C24)</f>
        <v>0.4592302674494455</v>
      </c>
      <c r="D28" s="42">
        <f aca="true" t="shared" si="8" ref="D28:K28">SUM(D27/D24)</f>
        <v>0.3428783016539126</v>
      </c>
      <c r="E28" s="42">
        <f t="shared" si="8"/>
        <v>0.4720446096654275</v>
      </c>
      <c r="F28" s="42">
        <f t="shared" si="8"/>
        <v>0.37981206426189756</v>
      </c>
      <c r="G28" s="42">
        <f t="shared" si="8"/>
        <v>0.5436352693349383</v>
      </c>
      <c r="H28" s="42">
        <f t="shared" si="8"/>
        <v>0.38749275082157353</v>
      </c>
      <c r="I28" s="42">
        <f t="shared" si="8"/>
        <v>0.4816745655608215</v>
      </c>
      <c r="J28" s="42">
        <f t="shared" si="8"/>
        <v>0.4829467939972715</v>
      </c>
      <c r="K28" s="287">
        <f t="shared" si="8"/>
        <v>0.3541654153402607</v>
      </c>
      <c r="L28" s="287">
        <f>SUM(L27/L24)</f>
        <v>0.8056603773584906</v>
      </c>
      <c r="M28" s="43">
        <f>SUM(M27/M24)</f>
        <v>0.4086191148384954</v>
      </c>
    </row>
    <row r="29" spans="1:13" s="2" customFormat="1" ht="15" customHeight="1">
      <c r="A29" s="149" t="s">
        <v>75</v>
      </c>
      <c r="B29" s="148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47"/>
    </row>
    <row r="30" spans="1:13" s="2" customFormat="1" ht="15" customHeight="1" thickBot="1">
      <c r="A30" s="149"/>
      <c r="B30" s="148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47"/>
    </row>
    <row r="31" spans="1:13" s="2" customFormat="1" ht="15" customHeight="1" thickBot="1">
      <c r="A31" s="149"/>
      <c r="B31" s="148"/>
      <c r="C31" s="19" t="s">
        <v>0</v>
      </c>
      <c r="D31" s="20" t="s">
        <v>1</v>
      </c>
      <c r="E31" s="20" t="s">
        <v>2</v>
      </c>
      <c r="F31" s="20" t="s">
        <v>3</v>
      </c>
      <c r="G31" s="20" t="s">
        <v>4</v>
      </c>
      <c r="H31" s="20" t="s">
        <v>5</v>
      </c>
      <c r="I31" s="20" t="s">
        <v>8</v>
      </c>
      <c r="J31" s="20" t="s">
        <v>6</v>
      </c>
      <c r="K31" s="339" t="s">
        <v>7</v>
      </c>
      <c r="L31" s="340"/>
      <c r="M31" s="21" t="s">
        <v>14</v>
      </c>
    </row>
    <row r="32" spans="1:13" ht="10.5" customHeight="1" thickBot="1">
      <c r="A32" s="206"/>
      <c r="B32" s="20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5.75">
      <c r="A33" s="373" t="s">
        <v>112</v>
      </c>
      <c r="B33" s="44" t="s">
        <v>60</v>
      </c>
      <c r="C33" s="51">
        <f>SUM(C35+C37)</f>
        <v>1934</v>
      </c>
      <c r="D33" s="51">
        <f aca="true" t="shared" si="9" ref="D33:J33">SUM(D35+D37)</f>
        <v>5020</v>
      </c>
      <c r="E33" s="51">
        <f t="shared" si="9"/>
        <v>11898</v>
      </c>
      <c r="F33" s="51">
        <f t="shared" si="9"/>
        <v>12513</v>
      </c>
      <c r="G33" s="51">
        <f t="shared" si="9"/>
        <v>2941</v>
      </c>
      <c r="H33" s="51">
        <f t="shared" si="9"/>
        <v>10689</v>
      </c>
      <c r="I33" s="51">
        <f t="shared" si="9"/>
        <v>4765</v>
      </c>
      <c r="J33" s="51">
        <f t="shared" si="9"/>
        <v>2460</v>
      </c>
      <c r="K33" s="378">
        <f>SUM(K35+K37)</f>
        <v>8290</v>
      </c>
      <c r="L33" s="379"/>
      <c r="M33" s="23">
        <f>SUM(C33:K33)</f>
        <v>60510</v>
      </c>
    </row>
    <row r="34" spans="1:13" ht="16.5" thickBot="1">
      <c r="A34" s="374"/>
      <c r="B34" s="93" t="s">
        <v>16</v>
      </c>
      <c r="C34" s="223">
        <f>SUM(C33/C45)</f>
        <v>0.5800839832033593</v>
      </c>
      <c r="D34" s="182">
        <f aca="true" t="shared" si="10" ref="D34:I34">SUM(D33/D45)</f>
        <v>0.4656339857156108</v>
      </c>
      <c r="E34" s="182">
        <f t="shared" si="10"/>
        <v>0.600575437888042</v>
      </c>
      <c r="F34" s="182">
        <f t="shared" si="10"/>
        <v>0.6418239638900287</v>
      </c>
      <c r="G34" s="182">
        <f t="shared" si="10"/>
        <v>0.6226974380690239</v>
      </c>
      <c r="H34" s="182">
        <f t="shared" si="10"/>
        <v>0.5533467929802764</v>
      </c>
      <c r="I34" s="182">
        <f t="shared" si="10"/>
        <v>0.5935475834578974</v>
      </c>
      <c r="J34" s="182">
        <f>SUM(J33/J45)</f>
        <v>0.5111157282360275</v>
      </c>
      <c r="K34" s="376">
        <f>SUM(K33/K45)</f>
        <v>0.5458615921511819</v>
      </c>
      <c r="L34" s="377"/>
      <c r="M34" s="90">
        <f>SUM(M33/M45)</f>
        <v>0.5736088728789459</v>
      </c>
    </row>
    <row r="35" spans="1:13" ht="15.75">
      <c r="A35" s="374"/>
      <c r="B35" s="183" t="s">
        <v>9</v>
      </c>
      <c r="C35" s="237">
        <v>1128</v>
      </c>
      <c r="D35" s="237">
        <v>2878</v>
      </c>
      <c r="E35" s="237">
        <v>6913</v>
      </c>
      <c r="F35" s="237">
        <v>7880</v>
      </c>
      <c r="G35" s="237">
        <v>1764</v>
      </c>
      <c r="H35" s="237">
        <v>6230</v>
      </c>
      <c r="I35" s="237">
        <v>2844</v>
      </c>
      <c r="J35" s="237">
        <v>1563</v>
      </c>
      <c r="K35" s="369">
        <v>4412</v>
      </c>
      <c r="L35" s="370"/>
      <c r="M35" s="25">
        <f>SUM(C35:K35)</f>
        <v>35612</v>
      </c>
    </row>
    <row r="36" spans="1:13" ht="15.75">
      <c r="A36" s="374"/>
      <c r="B36" s="45" t="s">
        <v>16</v>
      </c>
      <c r="C36" s="224">
        <f>SUM(C35/C33)</f>
        <v>0.5832471561530507</v>
      </c>
      <c r="D36" s="52">
        <f aca="true" t="shared" si="11" ref="D36:I36">SUM(D35/D33)</f>
        <v>0.5733067729083665</v>
      </c>
      <c r="E36" s="52">
        <f t="shared" si="11"/>
        <v>0.5810220205076484</v>
      </c>
      <c r="F36" s="52">
        <f t="shared" si="11"/>
        <v>0.6297450651322625</v>
      </c>
      <c r="G36" s="52">
        <f t="shared" si="11"/>
        <v>0.5997959877592656</v>
      </c>
      <c r="H36" s="52">
        <f t="shared" si="11"/>
        <v>0.5828421741977734</v>
      </c>
      <c r="I36" s="52">
        <f t="shared" si="11"/>
        <v>0.5968520461699895</v>
      </c>
      <c r="J36" s="52">
        <f>SUM(J35/J33)</f>
        <v>0.6353658536585366</v>
      </c>
      <c r="K36" s="345">
        <f>SUM(K35/K33)</f>
        <v>0.5322074788902292</v>
      </c>
      <c r="L36" s="346"/>
      <c r="M36" s="89">
        <f>SUM(M35/M33)</f>
        <v>0.5885308213518426</v>
      </c>
    </row>
    <row r="37" spans="1:13" ht="15.75">
      <c r="A37" s="374"/>
      <c r="B37" s="45" t="s">
        <v>10</v>
      </c>
      <c r="C37" s="237">
        <v>806</v>
      </c>
      <c r="D37" s="237">
        <v>2142</v>
      </c>
      <c r="E37" s="237">
        <v>4985</v>
      </c>
      <c r="F37" s="237">
        <v>4633</v>
      </c>
      <c r="G37" s="237">
        <v>1177</v>
      </c>
      <c r="H37" s="237">
        <v>4459</v>
      </c>
      <c r="I37" s="237">
        <v>1921</v>
      </c>
      <c r="J37" s="237">
        <v>897</v>
      </c>
      <c r="K37" s="347">
        <v>3878</v>
      </c>
      <c r="L37" s="348"/>
      <c r="M37" s="32">
        <f>SUM(C37:K37)</f>
        <v>24898</v>
      </c>
    </row>
    <row r="38" spans="1:13" ht="16.5" thickBot="1">
      <c r="A38" s="374"/>
      <c r="B38" s="46" t="s">
        <v>16</v>
      </c>
      <c r="C38" s="225">
        <f>SUM(C37/C33)</f>
        <v>0.41675284384694933</v>
      </c>
      <c r="D38" s="180">
        <f aca="true" t="shared" si="12" ref="D38:I38">SUM(D37/D33)</f>
        <v>0.4266932270916335</v>
      </c>
      <c r="E38" s="180">
        <f t="shared" si="12"/>
        <v>0.41897797949235166</v>
      </c>
      <c r="F38" s="180">
        <f t="shared" si="12"/>
        <v>0.37025493486773753</v>
      </c>
      <c r="G38" s="180">
        <f t="shared" si="12"/>
        <v>0.40020401224073443</v>
      </c>
      <c r="H38" s="180">
        <f t="shared" si="12"/>
        <v>0.4171578258022266</v>
      </c>
      <c r="I38" s="180">
        <f t="shared" si="12"/>
        <v>0.4031479538300105</v>
      </c>
      <c r="J38" s="180">
        <f>SUM(J37/J33)</f>
        <v>0.3646341463414634</v>
      </c>
      <c r="K38" s="384">
        <f>SUM(K37/K33)</f>
        <v>0.4677925211097708</v>
      </c>
      <c r="L38" s="363"/>
      <c r="M38" s="90">
        <f>SUM(M37/M33)</f>
        <v>0.41146917864815735</v>
      </c>
    </row>
    <row r="39" spans="1:13" ht="30">
      <c r="A39" s="374"/>
      <c r="B39" s="94" t="s">
        <v>61</v>
      </c>
      <c r="C39" s="51">
        <f>SUM(C41+C43)</f>
        <v>1400</v>
      </c>
      <c r="D39" s="51">
        <f aca="true" t="shared" si="13" ref="D39:J39">SUM(D41+D43)</f>
        <v>5761</v>
      </c>
      <c r="E39" s="51">
        <f t="shared" si="13"/>
        <v>7913</v>
      </c>
      <c r="F39" s="51">
        <f t="shared" si="13"/>
        <v>6983</v>
      </c>
      <c r="G39" s="51">
        <f t="shared" si="13"/>
        <v>1782</v>
      </c>
      <c r="H39" s="51">
        <f t="shared" si="13"/>
        <v>8628</v>
      </c>
      <c r="I39" s="51">
        <f t="shared" si="13"/>
        <v>3263</v>
      </c>
      <c r="J39" s="51">
        <f t="shared" si="13"/>
        <v>2353</v>
      </c>
      <c r="K39" s="378">
        <f>SUM(K41+K43)</f>
        <v>6897</v>
      </c>
      <c r="L39" s="379"/>
      <c r="M39" s="23">
        <f>SUM(C39:K39)</f>
        <v>44980</v>
      </c>
    </row>
    <row r="40" spans="1:13" ht="16.5" thickBot="1">
      <c r="A40" s="374"/>
      <c r="B40" s="95" t="s">
        <v>16</v>
      </c>
      <c r="C40" s="223">
        <f>SUM(C39/C45)</f>
        <v>0.41991601679664065</v>
      </c>
      <c r="D40" s="182">
        <f aca="true" t="shared" si="14" ref="D40:I40">SUM(D39/D45)</f>
        <v>0.5343660142843892</v>
      </c>
      <c r="E40" s="182">
        <f t="shared" si="14"/>
        <v>0.399424562111958</v>
      </c>
      <c r="F40" s="182">
        <f t="shared" si="14"/>
        <v>0.3581760361099713</v>
      </c>
      <c r="G40" s="182">
        <f t="shared" si="14"/>
        <v>0.37730256193097605</v>
      </c>
      <c r="H40" s="182">
        <f t="shared" si="14"/>
        <v>0.44665320701972355</v>
      </c>
      <c r="I40" s="182">
        <f t="shared" si="14"/>
        <v>0.4064524165421026</v>
      </c>
      <c r="J40" s="182">
        <f>SUM(J39/J45)</f>
        <v>0.4888842717639726</v>
      </c>
      <c r="K40" s="345">
        <f>SUM(K39/K35)</f>
        <v>1.563236627379873</v>
      </c>
      <c r="L40" s="368"/>
      <c r="M40" s="89">
        <f>SUM(M39/M45)</f>
        <v>0.42639112712105415</v>
      </c>
    </row>
    <row r="41" spans="1:13" ht="15.75">
      <c r="A41" s="374"/>
      <c r="B41" s="187" t="s">
        <v>9</v>
      </c>
      <c r="C41" s="238">
        <v>750</v>
      </c>
      <c r="D41" s="238">
        <v>3104</v>
      </c>
      <c r="E41" s="238">
        <v>4399</v>
      </c>
      <c r="F41" s="238">
        <v>4139</v>
      </c>
      <c r="G41" s="238">
        <v>962</v>
      </c>
      <c r="H41" s="238">
        <v>4724</v>
      </c>
      <c r="I41" s="238">
        <v>1855</v>
      </c>
      <c r="J41" s="238">
        <v>1348</v>
      </c>
      <c r="K41" s="343">
        <v>3531</v>
      </c>
      <c r="L41" s="344"/>
      <c r="M41" s="186">
        <f>SUM(C41:K41)</f>
        <v>24812</v>
      </c>
    </row>
    <row r="42" spans="1:13" ht="15.75">
      <c r="A42" s="374"/>
      <c r="B42" s="47" t="s">
        <v>16</v>
      </c>
      <c r="C42" s="224">
        <f>SUM(C41/C39)</f>
        <v>0.5357142857142857</v>
      </c>
      <c r="D42" s="52">
        <f aca="true" t="shared" si="15" ref="D42:I42">SUM(D41/D39)</f>
        <v>0.538795348029856</v>
      </c>
      <c r="E42" s="52">
        <f t="shared" si="15"/>
        <v>0.5559206369265766</v>
      </c>
      <c r="F42" s="52">
        <f t="shared" si="15"/>
        <v>0.5927251897465273</v>
      </c>
      <c r="G42" s="52">
        <f t="shared" si="15"/>
        <v>0.5398428731762065</v>
      </c>
      <c r="H42" s="52">
        <f t="shared" si="15"/>
        <v>0.5475197032916087</v>
      </c>
      <c r="I42" s="52">
        <f t="shared" si="15"/>
        <v>0.5684952497701502</v>
      </c>
      <c r="J42" s="52">
        <f>SUM(J41/J39)</f>
        <v>0.5728856778580536</v>
      </c>
      <c r="K42" s="345">
        <v>0.5641975308641975</v>
      </c>
      <c r="L42" s="346"/>
      <c r="M42" s="188">
        <f>SUM(M41/M39)</f>
        <v>0.5516229435304579</v>
      </c>
    </row>
    <row r="43" spans="1:13" ht="15.75">
      <c r="A43" s="374"/>
      <c r="B43" s="48" t="s">
        <v>10</v>
      </c>
      <c r="C43" s="184">
        <v>650</v>
      </c>
      <c r="D43" s="28">
        <v>2657</v>
      </c>
      <c r="E43" s="28">
        <v>3514</v>
      </c>
      <c r="F43" s="28">
        <v>2844</v>
      </c>
      <c r="G43" s="181">
        <v>820</v>
      </c>
      <c r="H43" s="28">
        <v>3904</v>
      </c>
      <c r="I43" s="28">
        <v>1408</v>
      </c>
      <c r="J43" s="28">
        <v>1005</v>
      </c>
      <c r="K43" s="347">
        <v>3366</v>
      </c>
      <c r="L43" s="348"/>
      <c r="M43" s="56">
        <f>SUM(C43:K43)</f>
        <v>20168</v>
      </c>
    </row>
    <row r="44" spans="1:13" ht="16.5" thickBot="1">
      <c r="A44" s="374"/>
      <c r="B44" s="49" t="s">
        <v>16</v>
      </c>
      <c r="C44" s="226">
        <f>SUM(C43/C39)</f>
        <v>0.4642857142857143</v>
      </c>
      <c r="D44" s="185">
        <f aca="true" t="shared" si="16" ref="D44:I44">SUM(D43/D39)</f>
        <v>0.4612046519701441</v>
      </c>
      <c r="E44" s="185">
        <f t="shared" si="16"/>
        <v>0.4440793630734235</v>
      </c>
      <c r="F44" s="185">
        <f t="shared" si="16"/>
        <v>0.40727481025347273</v>
      </c>
      <c r="G44" s="185">
        <f t="shared" si="16"/>
        <v>0.4601571268237935</v>
      </c>
      <c r="H44" s="185">
        <f t="shared" si="16"/>
        <v>0.4524802967083913</v>
      </c>
      <c r="I44" s="185">
        <f t="shared" si="16"/>
        <v>0.43150475022984985</v>
      </c>
      <c r="J44" s="185">
        <f>SUM(J43/J39)</f>
        <v>0.42711432214194645</v>
      </c>
      <c r="K44" s="345">
        <v>0.43580246913580245</v>
      </c>
      <c r="L44" s="346"/>
      <c r="M44" s="188">
        <f>SUM(M43/M39)</f>
        <v>0.448377056469542</v>
      </c>
    </row>
    <row r="45" spans="1:13" ht="16.5" thickBot="1">
      <c r="A45" s="375"/>
      <c r="B45" s="50" t="s">
        <v>62</v>
      </c>
      <c r="C45" s="192">
        <f>SUM(C33+C39)</f>
        <v>3334</v>
      </c>
      <c r="D45" s="53">
        <f aca="true" t="shared" si="17" ref="D45:I45">SUM(D33+D39)</f>
        <v>10781</v>
      </c>
      <c r="E45" s="53">
        <f t="shared" si="17"/>
        <v>19811</v>
      </c>
      <c r="F45" s="53">
        <f t="shared" si="17"/>
        <v>19496</v>
      </c>
      <c r="G45" s="53">
        <f t="shared" si="17"/>
        <v>4723</v>
      </c>
      <c r="H45" s="53">
        <f t="shared" si="17"/>
        <v>19317</v>
      </c>
      <c r="I45" s="53">
        <f t="shared" si="17"/>
        <v>8028</v>
      </c>
      <c r="J45" s="53">
        <f>SUM(J33+J39)</f>
        <v>4813</v>
      </c>
      <c r="K45" s="362">
        <f>SUM(K33+K39)</f>
        <v>15187</v>
      </c>
      <c r="L45" s="363"/>
      <c r="M45" s="189">
        <f>SUM(C45:K45)</f>
        <v>105490</v>
      </c>
    </row>
    <row r="46" spans="1:13" s="2" customFormat="1" ht="15" customHeight="1">
      <c r="A46" s="149" t="s">
        <v>74</v>
      </c>
      <c r="B46" s="148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47"/>
    </row>
    <row r="47" spans="1:13" s="2" customFormat="1" ht="10.5" customHeight="1" thickBot="1">
      <c r="A47" s="148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22"/>
      <c r="M47" s="123"/>
    </row>
    <row r="48" spans="1:13" ht="16.5" thickBot="1">
      <c r="A48" s="13"/>
      <c r="B48" s="13"/>
      <c r="C48" s="19" t="s">
        <v>0</v>
      </c>
      <c r="D48" s="20" t="s">
        <v>1</v>
      </c>
      <c r="E48" s="20" t="s">
        <v>2</v>
      </c>
      <c r="F48" s="20" t="s">
        <v>3</v>
      </c>
      <c r="G48" s="20" t="s">
        <v>4</v>
      </c>
      <c r="H48" s="20" t="s">
        <v>5</v>
      </c>
      <c r="I48" s="20" t="s">
        <v>8</v>
      </c>
      <c r="J48" s="20" t="s">
        <v>6</v>
      </c>
      <c r="K48" s="339" t="s">
        <v>7</v>
      </c>
      <c r="L48" s="340"/>
      <c r="M48" s="21" t="s">
        <v>14</v>
      </c>
    </row>
    <row r="49" spans="1:13" s="2" customFormat="1" ht="10.5" customHeight="1" thickBot="1">
      <c r="A49" s="14"/>
      <c r="B49" s="1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24.75" customHeight="1">
      <c r="A50" s="373" t="s">
        <v>111</v>
      </c>
      <c r="B50" s="207" t="s">
        <v>11</v>
      </c>
      <c r="C50" s="190">
        <v>1</v>
      </c>
      <c r="D50" s="191">
        <v>7</v>
      </c>
      <c r="E50" s="191">
        <v>8</v>
      </c>
      <c r="F50" s="191">
        <v>9</v>
      </c>
      <c r="G50" s="191">
        <v>0</v>
      </c>
      <c r="H50" s="191">
        <v>5</v>
      </c>
      <c r="I50" s="191">
        <v>1</v>
      </c>
      <c r="J50" s="191">
        <v>0</v>
      </c>
      <c r="K50" s="385">
        <v>9</v>
      </c>
      <c r="L50" s="386"/>
      <c r="M50" s="23">
        <f>SUM(C50:K50)</f>
        <v>40</v>
      </c>
    </row>
    <row r="51" spans="1:13" ht="24.75" customHeight="1">
      <c r="A51" s="382"/>
      <c r="B51" s="211" t="s">
        <v>12</v>
      </c>
      <c r="C51" s="184">
        <v>0</v>
      </c>
      <c r="D51" s="181">
        <v>3</v>
      </c>
      <c r="E51" s="181">
        <v>3</v>
      </c>
      <c r="F51" s="181">
        <v>5</v>
      </c>
      <c r="G51" s="181">
        <v>0</v>
      </c>
      <c r="H51" s="181">
        <v>1</v>
      </c>
      <c r="I51" s="181">
        <v>0</v>
      </c>
      <c r="J51" s="181">
        <v>0</v>
      </c>
      <c r="K51" s="349">
        <v>7</v>
      </c>
      <c r="L51" s="350"/>
      <c r="M51" s="32">
        <f>SUM(C51:K51)</f>
        <v>19</v>
      </c>
    </row>
    <row r="52" spans="1:13" ht="28.5" customHeight="1" thickBot="1">
      <c r="A52" s="382"/>
      <c r="B52" s="209" t="s">
        <v>78</v>
      </c>
      <c r="C52" s="193">
        <v>4</v>
      </c>
      <c r="D52" s="194">
        <v>18</v>
      </c>
      <c r="E52" s="194">
        <v>15</v>
      </c>
      <c r="F52" s="194">
        <v>60</v>
      </c>
      <c r="G52" s="194">
        <v>9</v>
      </c>
      <c r="H52" s="194">
        <v>40</v>
      </c>
      <c r="I52" s="194">
        <v>4</v>
      </c>
      <c r="J52" s="194">
        <v>4</v>
      </c>
      <c r="K52" s="351">
        <v>73</v>
      </c>
      <c r="L52" s="352"/>
      <c r="M52" s="163">
        <f>SUM(C52:K52)</f>
        <v>227</v>
      </c>
    </row>
    <row r="53" spans="1:13" ht="24.75" customHeight="1" thickBot="1">
      <c r="A53" s="383"/>
      <c r="B53" s="54" t="s">
        <v>62</v>
      </c>
      <c r="C53" s="195">
        <f>SUM(C50:C52)</f>
        <v>5</v>
      </c>
      <c r="D53" s="212">
        <f aca="true" t="shared" si="18" ref="D53:J53">SUM(D50:D52)</f>
        <v>28</v>
      </c>
      <c r="E53" s="212">
        <f t="shared" si="18"/>
        <v>26</v>
      </c>
      <c r="F53" s="212">
        <f t="shared" si="18"/>
        <v>74</v>
      </c>
      <c r="G53" s="212">
        <f t="shared" si="18"/>
        <v>9</v>
      </c>
      <c r="H53" s="212">
        <f t="shared" si="18"/>
        <v>46</v>
      </c>
      <c r="I53" s="212">
        <f t="shared" si="18"/>
        <v>5</v>
      </c>
      <c r="J53" s="212">
        <f t="shared" si="18"/>
        <v>4</v>
      </c>
      <c r="K53" s="341">
        <f>SUM(K50:L52)</f>
        <v>89</v>
      </c>
      <c r="L53" s="342"/>
      <c r="M53" s="31">
        <f>SUM(C53:K53)</f>
        <v>286</v>
      </c>
    </row>
    <row r="54" spans="1:13" s="2" customFormat="1" ht="15" customHeight="1">
      <c r="A54" s="149" t="s">
        <v>74</v>
      </c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47"/>
    </row>
    <row r="56" spans="1:13" ht="45" customHeight="1">
      <c r="A56" s="355" t="s">
        <v>86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ht="13.5" thickBot="1"/>
    <row r="58" spans="1:13" ht="16.5" thickBot="1">
      <c r="A58" s="13"/>
      <c r="B58" s="13"/>
      <c r="C58" s="19" t="s">
        <v>0</v>
      </c>
      <c r="D58" s="20" t="s">
        <v>1</v>
      </c>
      <c r="E58" s="20" t="s">
        <v>2</v>
      </c>
      <c r="F58" s="20" t="s">
        <v>3</v>
      </c>
      <c r="G58" s="20" t="s">
        <v>4</v>
      </c>
      <c r="H58" s="20" t="s">
        <v>5</v>
      </c>
      <c r="I58" s="20" t="s">
        <v>8</v>
      </c>
      <c r="J58" s="20" t="s">
        <v>6</v>
      </c>
      <c r="K58" s="339" t="s">
        <v>7</v>
      </c>
      <c r="L58" s="340"/>
      <c r="M58" s="21" t="s">
        <v>14</v>
      </c>
    </row>
    <row r="59" spans="1:13" s="2" customFormat="1" ht="10.5" customHeight="1" thickBot="1">
      <c r="A59" s="14"/>
      <c r="B59" s="1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30.75" thickBot="1">
      <c r="A60" s="373" t="s">
        <v>87</v>
      </c>
      <c r="B60" s="257" t="s">
        <v>88</v>
      </c>
      <c r="C60" s="190">
        <v>23</v>
      </c>
      <c r="D60" s="191">
        <v>63</v>
      </c>
      <c r="E60" s="191">
        <v>182</v>
      </c>
      <c r="F60" s="191">
        <v>407</v>
      </c>
      <c r="G60" s="191">
        <v>46</v>
      </c>
      <c r="H60" s="191">
        <v>285</v>
      </c>
      <c r="I60" s="191">
        <v>156</v>
      </c>
      <c r="J60" s="191">
        <v>74</v>
      </c>
      <c r="K60" s="385">
        <v>850</v>
      </c>
      <c r="L60" s="386"/>
      <c r="M60" s="23">
        <f>SUM(C60:K60)</f>
        <v>2086</v>
      </c>
    </row>
    <row r="61" spans="1:13" ht="30">
      <c r="A61" s="382"/>
      <c r="B61" s="59" t="s">
        <v>89</v>
      </c>
      <c r="C61" s="197">
        <v>253</v>
      </c>
      <c r="D61" s="198">
        <v>602</v>
      </c>
      <c r="E61" s="199">
        <v>1310</v>
      </c>
      <c r="F61" s="198">
        <v>648</v>
      </c>
      <c r="G61" s="198">
        <v>506</v>
      </c>
      <c r="H61" s="198">
        <v>606</v>
      </c>
      <c r="I61" s="198">
        <v>812</v>
      </c>
      <c r="J61" s="198">
        <v>764</v>
      </c>
      <c r="K61" s="385">
        <v>687</v>
      </c>
      <c r="L61" s="386"/>
      <c r="M61" s="23">
        <f>SUM(C61:K61)</f>
        <v>6188</v>
      </c>
    </row>
    <row r="62" spans="1:13" ht="24.75" customHeight="1">
      <c r="A62" s="382"/>
      <c r="B62" s="240" t="s">
        <v>90</v>
      </c>
      <c r="C62" s="184">
        <v>312</v>
      </c>
      <c r="D62" s="181">
        <v>614</v>
      </c>
      <c r="E62" s="28">
        <v>2165</v>
      </c>
      <c r="F62" s="28">
        <v>2093</v>
      </c>
      <c r="G62" s="181">
        <v>492</v>
      </c>
      <c r="H62" s="181">
        <v>1352</v>
      </c>
      <c r="I62" s="181">
        <v>956</v>
      </c>
      <c r="J62" s="181">
        <v>397</v>
      </c>
      <c r="K62" s="349">
        <v>1150</v>
      </c>
      <c r="L62" s="350"/>
      <c r="M62" s="32">
        <f>SUM(C62:K62)</f>
        <v>9531</v>
      </c>
    </row>
    <row r="63" spans="1:13" ht="28.5" customHeight="1" thickBot="1">
      <c r="A63" s="382"/>
      <c r="B63" s="239" t="s">
        <v>91</v>
      </c>
      <c r="C63" s="193">
        <v>1</v>
      </c>
      <c r="D63" s="194">
        <v>3</v>
      </c>
      <c r="E63" s="194">
        <v>22</v>
      </c>
      <c r="F63" s="194">
        <v>23</v>
      </c>
      <c r="G63" s="194">
        <v>3</v>
      </c>
      <c r="H63" s="194">
        <v>16</v>
      </c>
      <c r="I63" s="194">
        <v>7</v>
      </c>
      <c r="J63" s="194">
        <v>8</v>
      </c>
      <c r="K63" s="351">
        <v>19</v>
      </c>
      <c r="L63" s="352"/>
      <c r="M63" s="163">
        <f>SUM(C63:K63)</f>
        <v>102</v>
      </c>
    </row>
    <row r="64" spans="1:13" ht="24.75" customHeight="1" thickBot="1">
      <c r="A64" s="383"/>
      <c r="B64" s="54" t="s">
        <v>62</v>
      </c>
      <c r="C64" s="195">
        <f>SUM(C60:C63)</f>
        <v>589</v>
      </c>
      <c r="D64" s="242">
        <f aca="true" t="shared" si="19" ref="D64:J64">SUM(D60:D63)</f>
        <v>1282</v>
      </c>
      <c r="E64" s="242">
        <f t="shared" si="19"/>
        <v>3679</v>
      </c>
      <c r="F64" s="242">
        <f t="shared" si="19"/>
        <v>3171</v>
      </c>
      <c r="G64" s="242">
        <f t="shared" si="19"/>
        <v>1047</v>
      </c>
      <c r="H64" s="242">
        <f t="shared" si="19"/>
        <v>2259</v>
      </c>
      <c r="I64" s="242">
        <f t="shared" si="19"/>
        <v>1931</v>
      </c>
      <c r="J64" s="242">
        <f t="shared" si="19"/>
        <v>1243</v>
      </c>
      <c r="K64" s="341">
        <f>SUM(K60:L63)</f>
        <v>2706</v>
      </c>
      <c r="L64" s="342"/>
      <c r="M64" s="31">
        <f>SUM(C64:K64)</f>
        <v>17907</v>
      </c>
    </row>
    <row r="65" spans="1:13" s="2" customFormat="1" ht="15" customHeight="1">
      <c r="A65" s="149" t="s">
        <v>75</v>
      </c>
      <c r="B65" s="148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47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11" sqref="P11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389" t="s">
        <v>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68</v>
      </c>
      <c r="D4" s="63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27.75" customHeight="1" thickBot="1">
      <c r="A6" s="356" t="s">
        <v>100</v>
      </c>
      <c r="B6" s="357"/>
      <c r="C6" s="99">
        <f aca="true" t="shared" si="0" ref="C6:L6">SUM(C7:C8)</f>
        <v>1</v>
      </c>
      <c r="D6" s="36">
        <f t="shared" si="0"/>
        <v>3</v>
      </c>
      <c r="E6" s="36">
        <f t="shared" si="0"/>
        <v>12</v>
      </c>
      <c r="F6" s="36">
        <f t="shared" si="0"/>
        <v>24</v>
      </c>
      <c r="G6" s="36">
        <f t="shared" si="0"/>
        <v>31</v>
      </c>
      <c r="H6" s="36">
        <f t="shared" si="0"/>
        <v>10</v>
      </c>
      <c r="I6" s="36">
        <f t="shared" si="0"/>
        <v>27</v>
      </c>
      <c r="J6" s="36">
        <f t="shared" si="0"/>
        <v>30</v>
      </c>
      <c r="K6" s="67">
        <f t="shared" si="0"/>
        <v>5</v>
      </c>
      <c r="L6" s="100">
        <f t="shared" si="0"/>
        <v>122</v>
      </c>
      <c r="M6" s="31">
        <f>SUM(C6:L6)</f>
        <v>265</v>
      </c>
    </row>
    <row r="7" spans="1:13" s="5" customFormat="1" ht="30">
      <c r="A7" s="59" t="s">
        <v>58</v>
      </c>
      <c r="B7" s="60" t="s">
        <v>56</v>
      </c>
      <c r="C7" s="96">
        <v>0</v>
      </c>
      <c r="D7" s="97">
        <v>2</v>
      </c>
      <c r="E7" s="97">
        <v>6</v>
      </c>
      <c r="F7" s="97">
        <v>12</v>
      </c>
      <c r="G7" s="97">
        <v>13</v>
      </c>
      <c r="H7" s="97">
        <v>7</v>
      </c>
      <c r="I7" s="97">
        <v>10</v>
      </c>
      <c r="J7" s="97">
        <v>13</v>
      </c>
      <c r="K7" s="97">
        <v>1</v>
      </c>
      <c r="L7" s="98">
        <v>65</v>
      </c>
      <c r="M7" s="25">
        <f>SUM(C7:L7)</f>
        <v>129</v>
      </c>
    </row>
    <row r="8" spans="1:13" s="5" customFormat="1" ht="30.75" thickBot="1">
      <c r="A8" s="61" t="s">
        <v>59</v>
      </c>
      <c r="B8" s="62" t="s">
        <v>57</v>
      </c>
      <c r="C8" s="64">
        <v>1</v>
      </c>
      <c r="D8" s="65">
        <v>1</v>
      </c>
      <c r="E8" s="65">
        <v>6</v>
      </c>
      <c r="F8" s="65">
        <v>12</v>
      </c>
      <c r="G8" s="65">
        <v>18</v>
      </c>
      <c r="H8" s="65">
        <v>3</v>
      </c>
      <c r="I8" s="65">
        <v>17</v>
      </c>
      <c r="J8" s="65">
        <v>17</v>
      </c>
      <c r="K8" s="65">
        <v>4</v>
      </c>
      <c r="L8" s="66">
        <v>57</v>
      </c>
      <c r="M8" s="58">
        <f>SUM(C8:L8)</f>
        <v>136</v>
      </c>
    </row>
    <row r="9" spans="1:13" s="2" customFormat="1" ht="15" customHeight="1">
      <c r="A9" s="227" t="s">
        <v>75</v>
      </c>
      <c r="B9" s="144"/>
      <c r="C9" s="168"/>
      <c r="D9" s="150"/>
      <c r="E9" s="150"/>
      <c r="F9" s="150"/>
      <c r="G9" s="150"/>
      <c r="H9" s="150"/>
      <c r="I9" s="150"/>
      <c r="J9" s="150"/>
      <c r="K9" s="150"/>
      <c r="L9" s="150"/>
      <c r="M9" s="123"/>
    </row>
    <row r="10" spans="1:13" s="2" customFormat="1" ht="10.5" customHeight="1" thickBot="1">
      <c r="A10" s="149"/>
      <c r="B10" s="144"/>
      <c r="C10" s="153"/>
      <c r="D10" s="150"/>
      <c r="E10" s="150"/>
      <c r="F10" s="150"/>
      <c r="G10" s="150"/>
      <c r="H10" s="150"/>
      <c r="I10" s="150"/>
      <c r="J10" s="150"/>
      <c r="K10" s="150"/>
      <c r="L10" s="150"/>
      <c r="M10" s="123"/>
    </row>
    <row r="11" spans="1:13" ht="27.75" customHeight="1" thickBot="1">
      <c r="A11" s="356" t="s">
        <v>101</v>
      </c>
      <c r="B11" s="357"/>
      <c r="C11" s="330"/>
      <c r="D11" s="331"/>
      <c r="E11" s="331"/>
      <c r="F11" s="331"/>
      <c r="G11" s="331"/>
      <c r="H11" s="331"/>
      <c r="I11" s="331"/>
      <c r="J11" s="331"/>
      <c r="K11" s="331"/>
      <c r="L11" s="332"/>
      <c r="M11" s="167">
        <f>SUM(M12:M14)</f>
        <v>265</v>
      </c>
    </row>
    <row r="12" spans="1:13" s="5" customFormat="1" ht="13.5" customHeight="1">
      <c r="A12" s="318" t="s">
        <v>20</v>
      </c>
      <c r="B12" s="319"/>
      <c r="C12" s="325"/>
      <c r="D12" s="289"/>
      <c r="E12" s="289"/>
      <c r="F12" s="289"/>
      <c r="G12" s="289"/>
      <c r="H12" s="289"/>
      <c r="I12" s="289"/>
      <c r="J12" s="289"/>
      <c r="K12" s="289"/>
      <c r="L12" s="326"/>
      <c r="M12" s="32">
        <v>124</v>
      </c>
    </row>
    <row r="13" spans="1:13" s="5" customFormat="1" ht="13.5" customHeight="1">
      <c r="A13" s="320" t="s">
        <v>21</v>
      </c>
      <c r="B13" s="321"/>
      <c r="C13" s="325"/>
      <c r="D13" s="289"/>
      <c r="E13" s="289"/>
      <c r="F13" s="289"/>
      <c r="G13" s="289"/>
      <c r="H13" s="289"/>
      <c r="I13" s="289"/>
      <c r="J13" s="289"/>
      <c r="K13" s="289"/>
      <c r="L13" s="326"/>
      <c r="M13" s="32">
        <v>124</v>
      </c>
    </row>
    <row r="14" spans="1:13" s="5" customFormat="1" ht="13.5" customHeight="1" thickBot="1">
      <c r="A14" s="322" t="s">
        <v>22</v>
      </c>
      <c r="B14" s="323"/>
      <c r="C14" s="327"/>
      <c r="D14" s="328"/>
      <c r="E14" s="328"/>
      <c r="F14" s="328"/>
      <c r="G14" s="328"/>
      <c r="H14" s="328"/>
      <c r="I14" s="328"/>
      <c r="J14" s="328"/>
      <c r="K14" s="328"/>
      <c r="L14" s="329"/>
      <c r="M14" s="58">
        <v>17</v>
      </c>
    </row>
    <row r="15" spans="1:13" s="2" customFormat="1" ht="15" customHeight="1">
      <c r="A15" s="227" t="s">
        <v>74</v>
      </c>
      <c r="B15" s="144"/>
      <c r="C15" s="168"/>
      <c r="D15" s="150"/>
      <c r="E15" s="150"/>
      <c r="F15" s="150"/>
      <c r="G15" s="150"/>
      <c r="H15" s="150"/>
      <c r="I15" s="150"/>
      <c r="J15" s="150"/>
      <c r="K15" s="150"/>
      <c r="L15" s="150"/>
      <c r="M15" s="123"/>
    </row>
    <row r="16" spans="1:13" s="2" customFormat="1" ht="10.5" customHeight="1" thickBot="1">
      <c r="A16" s="149"/>
      <c r="B16" s="144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23"/>
    </row>
    <row r="17" spans="1:15" s="5" customFormat="1" ht="177.75" customHeight="1" thickBot="1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1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37">
      <selection activeCell="Q67" sqref="Q67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20.003906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4" width="11.421875" style="33" customWidth="1"/>
    <col min="15" max="15" width="13.00390625" style="33" bestFit="1" customWidth="1"/>
    <col min="16" max="16384" width="11.421875" style="33" customWidth="1"/>
  </cols>
  <sheetData>
    <row r="1" spans="1:13" s="75" customFormat="1" ht="48" customHeight="1">
      <c r="A1" s="355" t="s">
        <v>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5" customFormat="1" ht="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9" customHeight="1" thickBot="1">
      <c r="A3" s="78"/>
    </row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ht="9" customHeight="1" thickBot="1">
      <c r="A5" s="14"/>
      <c r="B5" s="1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79" customFormat="1" ht="19.5" customHeight="1">
      <c r="A6" s="373" t="s">
        <v>97</v>
      </c>
      <c r="B6" s="241" t="s">
        <v>10</v>
      </c>
      <c r="C6" s="190">
        <v>9</v>
      </c>
      <c r="D6" s="191">
        <v>15</v>
      </c>
      <c r="E6" s="191">
        <v>50</v>
      </c>
      <c r="F6" s="191">
        <v>24</v>
      </c>
      <c r="G6" s="191">
        <v>8</v>
      </c>
      <c r="H6" s="191">
        <v>67</v>
      </c>
      <c r="I6" s="191">
        <v>10</v>
      </c>
      <c r="J6" s="191">
        <v>12</v>
      </c>
      <c r="K6" s="385">
        <v>64</v>
      </c>
      <c r="L6" s="386"/>
      <c r="M6" s="23">
        <f>SUM(C6:K6)</f>
        <v>259</v>
      </c>
    </row>
    <row r="7" spans="1:13" s="80" customFormat="1" ht="19.5" customHeight="1" thickBot="1">
      <c r="A7" s="382"/>
      <c r="B7" s="239" t="s">
        <v>93</v>
      </c>
      <c r="C7" s="193">
        <v>108</v>
      </c>
      <c r="D7" s="194">
        <v>200</v>
      </c>
      <c r="E7" s="194">
        <v>580</v>
      </c>
      <c r="F7" s="194">
        <v>390</v>
      </c>
      <c r="G7" s="194">
        <v>139</v>
      </c>
      <c r="H7" s="194">
        <v>493</v>
      </c>
      <c r="I7" s="194">
        <v>176</v>
      </c>
      <c r="J7" s="194">
        <v>107</v>
      </c>
      <c r="K7" s="351">
        <v>482</v>
      </c>
      <c r="L7" s="352"/>
      <c r="M7" s="163">
        <f>SUM(C7:K7)</f>
        <v>2675</v>
      </c>
    </row>
    <row r="8" spans="1:13" s="80" customFormat="1" ht="19.5" customHeight="1" thickBot="1">
      <c r="A8" s="383"/>
      <c r="B8" s="54" t="s">
        <v>62</v>
      </c>
      <c r="C8" s="195">
        <f aca="true" t="shared" si="0" ref="C8:J8">SUM(C6:C7)</f>
        <v>117</v>
      </c>
      <c r="D8" s="242">
        <f t="shared" si="0"/>
        <v>215</v>
      </c>
      <c r="E8" s="242">
        <f t="shared" si="0"/>
        <v>630</v>
      </c>
      <c r="F8" s="242">
        <f t="shared" si="0"/>
        <v>414</v>
      </c>
      <c r="G8" s="242">
        <f t="shared" si="0"/>
        <v>147</v>
      </c>
      <c r="H8" s="242">
        <f t="shared" si="0"/>
        <v>560</v>
      </c>
      <c r="I8" s="242">
        <f t="shared" si="0"/>
        <v>186</v>
      </c>
      <c r="J8" s="242">
        <f t="shared" si="0"/>
        <v>119</v>
      </c>
      <c r="K8" s="341">
        <f>SUM(K6:L7)</f>
        <v>546</v>
      </c>
      <c r="L8" s="342"/>
      <c r="M8" s="31">
        <f>SUM(C8:K8)</f>
        <v>2934</v>
      </c>
    </row>
    <row r="9" spans="1:13" s="121" customFormat="1" ht="6.75" customHeight="1" thickBo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</row>
    <row r="10" spans="1:13" s="79" customFormat="1" ht="24.75" customHeight="1">
      <c r="A10" s="373" t="s">
        <v>96</v>
      </c>
      <c r="B10" s="241" t="s">
        <v>10</v>
      </c>
      <c r="C10" s="190">
        <v>375</v>
      </c>
      <c r="D10" s="191">
        <v>664</v>
      </c>
      <c r="E10" s="135">
        <v>1497</v>
      </c>
      <c r="F10" s="135">
        <v>1396</v>
      </c>
      <c r="G10" s="191">
        <v>440</v>
      </c>
      <c r="H10" s="135">
        <v>1501</v>
      </c>
      <c r="I10" s="191">
        <v>684</v>
      </c>
      <c r="J10" s="191">
        <v>266</v>
      </c>
      <c r="K10" s="385">
        <v>1310</v>
      </c>
      <c r="L10" s="386"/>
      <c r="M10" s="23">
        <f>SUM(C10:K10)</f>
        <v>8133</v>
      </c>
    </row>
    <row r="11" spans="1:13" s="80" customFormat="1" ht="24.75" customHeight="1" thickBot="1">
      <c r="A11" s="382"/>
      <c r="B11" s="239" t="s">
        <v>93</v>
      </c>
      <c r="C11" s="193">
        <v>17</v>
      </c>
      <c r="D11" s="194">
        <v>18</v>
      </c>
      <c r="E11" s="194">
        <v>52</v>
      </c>
      <c r="F11" s="194">
        <v>49</v>
      </c>
      <c r="G11" s="194">
        <v>9</v>
      </c>
      <c r="H11" s="194">
        <v>51</v>
      </c>
      <c r="I11" s="194">
        <v>14</v>
      </c>
      <c r="J11" s="194">
        <v>10</v>
      </c>
      <c r="K11" s="351">
        <v>30</v>
      </c>
      <c r="L11" s="352"/>
      <c r="M11" s="163">
        <f>SUM(C11:K11)</f>
        <v>250</v>
      </c>
    </row>
    <row r="12" spans="1:13" s="80" customFormat="1" ht="24.75" customHeight="1" thickBot="1">
      <c r="A12" s="383"/>
      <c r="B12" s="54" t="s">
        <v>62</v>
      </c>
      <c r="C12" s="195">
        <f aca="true" t="shared" si="1" ref="C12:J12">SUM(C10:C11)</f>
        <v>392</v>
      </c>
      <c r="D12" s="242">
        <f t="shared" si="1"/>
        <v>682</v>
      </c>
      <c r="E12" s="242">
        <f t="shared" si="1"/>
        <v>1549</v>
      </c>
      <c r="F12" s="242">
        <f t="shared" si="1"/>
        <v>1445</v>
      </c>
      <c r="G12" s="242">
        <f t="shared" si="1"/>
        <v>449</v>
      </c>
      <c r="H12" s="242">
        <f t="shared" si="1"/>
        <v>1552</v>
      </c>
      <c r="I12" s="242">
        <f t="shared" si="1"/>
        <v>698</v>
      </c>
      <c r="J12" s="242">
        <f t="shared" si="1"/>
        <v>276</v>
      </c>
      <c r="K12" s="341">
        <f>SUM(K10:L11)</f>
        <v>1340</v>
      </c>
      <c r="L12" s="342"/>
      <c r="M12" s="31">
        <f>SUM(C12:K12)</f>
        <v>8383</v>
      </c>
    </row>
    <row r="13" spans="1:13" s="121" customFormat="1" ht="9" customHeight="1" thickBo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</row>
    <row r="14" spans="1:13" s="121" customFormat="1" ht="19.5" customHeight="1">
      <c r="A14" s="373" t="s">
        <v>98</v>
      </c>
      <c r="B14" s="241" t="s">
        <v>10</v>
      </c>
      <c r="C14" s="190">
        <v>384</v>
      </c>
      <c r="D14" s="191">
        <v>679</v>
      </c>
      <c r="E14" s="135">
        <v>1547</v>
      </c>
      <c r="F14" s="135">
        <v>1420</v>
      </c>
      <c r="G14" s="191">
        <v>448</v>
      </c>
      <c r="H14" s="135">
        <v>1568</v>
      </c>
      <c r="I14" s="191">
        <v>694</v>
      </c>
      <c r="J14" s="191">
        <v>278</v>
      </c>
      <c r="K14" s="385">
        <v>1374</v>
      </c>
      <c r="L14" s="386"/>
      <c r="M14" s="23">
        <f>SUM(C14:K14)</f>
        <v>8392</v>
      </c>
    </row>
    <row r="15" spans="1:13" s="121" customFormat="1" ht="19.5" customHeight="1" thickBot="1">
      <c r="A15" s="382"/>
      <c r="B15" s="239" t="s">
        <v>93</v>
      </c>
      <c r="C15" s="193">
        <v>125</v>
      </c>
      <c r="D15" s="194">
        <v>218</v>
      </c>
      <c r="E15" s="194">
        <v>632</v>
      </c>
      <c r="F15" s="194">
        <v>439</v>
      </c>
      <c r="G15" s="194">
        <v>148</v>
      </c>
      <c r="H15" s="194">
        <v>544</v>
      </c>
      <c r="I15" s="194">
        <v>190</v>
      </c>
      <c r="J15" s="194">
        <v>117</v>
      </c>
      <c r="K15" s="351">
        <v>512</v>
      </c>
      <c r="L15" s="352"/>
      <c r="M15" s="163">
        <f>SUM(C15:K15)</f>
        <v>2925</v>
      </c>
    </row>
    <row r="16" spans="1:13" s="121" customFormat="1" ht="19.5" customHeight="1" thickBot="1">
      <c r="A16" s="383"/>
      <c r="B16" s="54" t="s">
        <v>62</v>
      </c>
      <c r="C16" s="195">
        <f aca="true" t="shared" si="2" ref="C16:J16">SUM(C14:C15)</f>
        <v>509</v>
      </c>
      <c r="D16" s="242">
        <f t="shared" si="2"/>
        <v>897</v>
      </c>
      <c r="E16" s="242">
        <f t="shared" si="2"/>
        <v>2179</v>
      </c>
      <c r="F16" s="242">
        <f t="shared" si="2"/>
        <v>1859</v>
      </c>
      <c r="G16" s="242">
        <f t="shared" si="2"/>
        <v>596</v>
      </c>
      <c r="H16" s="242">
        <f t="shared" si="2"/>
        <v>2112</v>
      </c>
      <c r="I16" s="242">
        <f t="shared" si="2"/>
        <v>884</v>
      </c>
      <c r="J16" s="242">
        <f t="shared" si="2"/>
        <v>395</v>
      </c>
      <c r="K16" s="341">
        <f>SUM(K14:L15)</f>
        <v>1886</v>
      </c>
      <c r="L16" s="342"/>
      <c r="M16" s="31">
        <f>SUM(C16:K16)</f>
        <v>11317</v>
      </c>
    </row>
    <row r="17" spans="1:13" ht="15">
      <c r="A17" s="176" t="s">
        <v>35</v>
      </c>
      <c r="B17" s="145"/>
      <c r="C17" s="148" t="s">
        <v>74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5" s="121" customFormat="1" ht="6" customHeight="1">
      <c r="A18" s="148"/>
      <c r="B18" s="176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176"/>
      <c r="O18" s="176"/>
    </row>
    <row r="19" spans="1:15" s="121" customFormat="1" ht="15">
      <c r="A19" s="176"/>
      <c r="B19" s="176" t="s">
        <v>65</v>
      </c>
      <c r="C19" s="152" t="s">
        <v>117</v>
      </c>
      <c r="D19" s="243" t="s">
        <v>118</v>
      </c>
      <c r="E19" s="243"/>
      <c r="F19" s="243"/>
      <c r="G19" s="299" t="s">
        <v>74</v>
      </c>
      <c r="H19" s="243"/>
      <c r="I19" s="243"/>
      <c r="J19" s="243"/>
      <c r="K19" s="243"/>
      <c r="L19" s="243"/>
      <c r="M19" s="243"/>
      <c r="N19" s="176"/>
      <c r="O19" s="176"/>
    </row>
    <row r="20" spans="1:15" s="261" customFormat="1" ht="9" customHeight="1" thickBot="1">
      <c r="A20" s="258"/>
      <c r="C20" s="259"/>
      <c r="D20" s="259"/>
      <c r="E20" s="259"/>
      <c r="F20" s="259"/>
      <c r="G20" s="259"/>
      <c r="H20" s="259"/>
      <c r="I20" s="259"/>
      <c r="J20" s="259"/>
      <c r="K20" s="260"/>
      <c r="L20" s="260"/>
      <c r="M20" s="123"/>
      <c r="N20" s="243"/>
      <c r="O20" s="243"/>
    </row>
    <row r="21" spans="1:15" s="261" customFormat="1" ht="16.5" thickBot="1">
      <c r="A21" s="258"/>
      <c r="B21" s="144"/>
      <c r="C21" s="259"/>
      <c r="D21" s="19" t="s">
        <v>0</v>
      </c>
      <c r="E21" s="20" t="s">
        <v>1</v>
      </c>
      <c r="F21" s="20" t="s">
        <v>2</v>
      </c>
      <c r="G21" s="20" t="s">
        <v>3</v>
      </c>
      <c r="H21" s="20" t="s">
        <v>4</v>
      </c>
      <c r="I21" s="20" t="s">
        <v>5</v>
      </c>
      <c r="J21" s="20" t="s">
        <v>8</v>
      </c>
      <c r="K21" s="20" t="s">
        <v>6</v>
      </c>
      <c r="L21" s="86" t="s">
        <v>7</v>
      </c>
      <c r="M21" s="21" t="s">
        <v>14</v>
      </c>
      <c r="N21" s="243"/>
      <c r="O21" s="243"/>
    </row>
    <row r="22" spans="1:13" ht="8.25" customHeight="1" thickBot="1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</row>
    <row r="23" spans="1:13" s="80" customFormat="1" ht="19.5" customHeight="1" thickBot="1">
      <c r="A23" s="373" t="s">
        <v>94</v>
      </c>
      <c r="B23" s="448" t="s">
        <v>76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9"/>
    </row>
    <row r="24" spans="1:13" s="80" customFormat="1" ht="19.5" customHeight="1">
      <c r="A24" s="382"/>
      <c r="B24" s="451" t="s">
        <v>10</v>
      </c>
      <c r="C24" s="452"/>
      <c r="D24" s="171">
        <v>3</v>
      </c>
      <c r="E24" s="169">
        <v>27</v>
      </c>
      <c r="F24" s="169">
        <v>33</v>
      </c>
      <c r="G24" s="169">
        <v>60</v>
      </c>
      <c r="H24" s="169">
        <v>12</v>
      </c>
      <c r="I24" s="169">
        <v>60</v>
      </c>
      <c r="J24" s="169">
        <v>0</v>
      </c>
      <c r="K24" s="169">
        <v>2</v>
      </c>
      <c r="L24" s="170">
        <v>59</v>
      </c>
      <c r="M24" s="25">
        <f>SUM(D24:L24)</f>
        <v>256</v>
      </c>
    </row>
    <row r="25" spans="1:13" s="80" customFormat="1" ht="19.5" customHeight="1" thickBot="1">
      <c r="A25" s="382"/>
      <c r="B25" s="450" t="s">
        <v>9</v>
      </c>
      <c r="C25" s="445"/>
      <c r="D25" s="274">
        <v>23</v>
      </c>
      <c r="E25" s="103">
        <v>30</v>
      </c>
      <c r="F25" s="103">
        <v>93</v>
      </c>
      <c r="G25" s="103">
        <v>75</v>
      </c>
      <c r="H25" s="103">
        <v>28</v>
      </c>
      <c r="I25" s="103">
        <v>76</v>
      </c>
      <c r="J25" s="103">
        <v>24</v>
      </c>
      <c r="K25" s="103">
        <v>11</v>
      </c>
      <c r="L25" s="105">
        <v>194</v>
      </c>
      <c r="M25" s="275">
        <f>SUM(D25:L25)</f>
        <v>554</v>
      </c>
    </row>
    <row r="26" spans="1:13" s="80" customFormat="1" ht="19.5" customHeight="1" thickBot="1">
      <c r="A26" s="383"/>
      <c r="B26" s="437" t="s">
        <v>62</v>
      </c>
      <c r="C26" s="438"/>
      <c r="D26" s="276">
        <f>SUM(D24:D25)</f>
        <v>26</v>
      </c>
      <c r="E26" s="276">
        <f aca="true" t="shared" si="3" ref="E26:L26">SUM(E24:E25)</f>
        <v>57</v>
      </c>
      <c r="F26" s="276">
        <f t="shared" si="3"/>
        <v>126</v>
      </c>
      <c r="G26" s="276">
        <f t="shared" si="3"/>
        <v>135</v>
      </c>
      <c r="H26" s="276">
        <f t="shared" si="3"/>
        <v>40</v>
      </c>
      <c r="I26" s="276">
        <f t="shared" si="3"/>
        <v>136</v>
      </c>
      <c r="J26" s="276">
        <f t="shared" si="3"/>
        <v>24</v>
      </c>
      <c r="K26" s="276">
        <f t="shared" si="3"/>
        <v>13</v>
      </c>
      <c r="L26" s="276">
        <f t="shared" si="3"/>
        <v>253</v>
      </c>
      <c r="M26" s="31">
        <f>SUM(M24:M25)</f>
        <v>810</v>
      </c>
    </row>
    <row r="27" spans="1:13" s="156" customFormat="1" ht="13.5" customHeight="1">
      <c r="A27" s="176" t="s">
        <v>35</v>
      </c>
      <c r="B27" s="298"/>
      <c r="C27" s="148" t="s">
        <v>74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5"/>
    </row>
    <row r="28" spans="1:13" s="156" customFormat="1" ht="5.25" customHeight="1">
      <c r="A28" s="176"/>
      <c r="B28" s="298"/>
      <c r="C28" s="148"/>
      <c r="D28" s="310"/>
      <c r="E28" s="310"/>
      <c r="F28" s="310"/>
      <c r="G28" s="310"/>
      <c r="H28" s="310"/>
      <c r="I28" s="310"/>
      <c r="J28" s="310"/>
      <c r="K28" s="310"/>
      <c r="L28" s="310"/>
      <c r="M28" s="311"/>
    </row>
    <row r="29" spans="1:13" s="156" customFormat="1" ht="15">
      <c r="A29" s="176"/>
      <c r="B29" s="176" t="s">
        <v>65</v>
      </c>
      <c r="C29" s="152" t="s">
        <v>119</v>
      </c>
      <c r="D29" s="299" t="s">
        <v>74</v>
      </c>
      <c r="E29" s="310"/>
      <c r="F29" s="310"/>
      <c r="G29" s="310"/>
      <c r="H29" s="310"/>
      <c r="I29" s="310"/>
      <c r="J29" s="310"/>
      <c r="K29" s="310"/>
      <c r="L29" s="310"/>
      <c r="M29" s="311"/>
    </row>
    <row r="30" spans="3:13" ht="7.5" customHeight="1" thickBot="1">
      <c r="C30" s="259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5" s="80" customFormat="1" ht="13.5" customHeight="1" thickBot="1">
      <c r="A31" s="447"/>
      <c r="B31" s="424"/>
      <c r="C31" s="424"/>
      <c r="D31" s="19" t="s">
        <v>68</v>
      </c>
      <c r="E31" s="20" t="s">
        <v>1</v>
      </c>
      <c r="F31" s="20" t="s">
        <v>2</v>
      </c>
      <c r="G31" s="20" t="s">
        <v>3</v>
      </c>
      <c r="H31" s="20" t="s">
        <v>4</v>
      </c>
      <c r="I31" s="20" t="s">
        <v>5</v>
      </c>
      <c r="J31" s="20" t="s">
        <v>8</v>
      </c>
      <c r="K31" s="20" t="s">
        <v>6</v>
      </c>
      <c r="L31" s="175" t="s">
        <v>25</v>
      </c>
      <c r="M31" s="21" t="s">
        <v>14</v>
      </c>
      <c r="O31" s="297"/>
    </row>
    <row r="32" spans="1:15" s="80" customFormat="1" ht="13.5" customHeight="1" thickBot="1">
      <c r="A32" s="373" t="s">
        <v>69</v>
      </c>
      <c r="B32" s="442" t="s">
        <v>107</v>
      </c>
      <c r="C32" s="443"/>
      <c r="D32" s="290"/>
      <c r="E32" s="68">
        <f>SUM(E33:E34)</f>
        <v>83</v>
      </c>
      <c r="F32" s="102"/>
      <c r="G32" s="68">
        <f aca="true" t="shared" si="4" ref="G32:L32">SUM(G33:G34)</f>
        <v>179</v>
      </c>
      <c r="H32" s="68">
        <f t="shared" si="4"/>
        <v>184</v>
      </c>
      <c r="I32" s="68">
        <f t="shared" si="4"/>
        <v>108</v>
      </c>
      <c r="J32" s="68">
        <f t="shared" si="4"/>
        <v>136</v>
      </c>
      <c r="K32" s="68">
        <f t="shared" si="4"/>
        <v>48</v>
      </c>
      <c r="L32" s="69">
        <f t="shared" si="4"/>
        <v>703</v>
      </c>
      <c r="M32" s="23">
        <f aca="true" t="shared" si="5" ref="M32:M38">SUM(D32:L32)</f>
        <v>1441</v>
      </c>
      <c r="O32" s="297"/>
    </row>
    <row r="33" spans="1:15" s="80" customFormat="1" ht="13.5" customHeight="1">
      <c r="A33" s="382"/>
      <c r="B33" s="444" t="s">
        <v>105</v>
      </c>
      <c r="C33" s="445"/>
      <c r="D33" s="291"/>
      <c r="E33" s="68">
        <v>39</v>
      </c>
      <c r="F33" s="104"/>
      <c r="G33" s="68">
        <v>112</v>
      </c>
      <c r="H33" s="68">
        <v>83</v>
      </c>
      <c r="I33" s="68">
        <v>82</v>
      </c>
      <c r="J33" s="68">
        <v>67</v>
      </c>
      <c r="K33" s="68">
        <v>26</v>
      </c>
      <c r="L33" s="69">
        <v>310</v>
      </c>
      <c r="M33" s="167">
        <f t="shared" si="5"/>
        <v>719</v>
      </c>
      <c r="O33" s="297"/>
    </row>
    <row r="34" spans="1:15" s="80" customFormat="1" ht="13.5" customHeight="1">
      <c r="A34" s="382"/>
      <c r="B34" s="413" t="s">
        <v>106</v>
      </c>
      <c r="C34" s="414"/>
      <c r="D34" s="292"/>
      <c r="E34" s="70">
        <v>44</v>
      </c>
      <c r="F34" s="289"/>
      <c r="G34" s="70">
        <v>67</v>
      </c>
      <c r="H34" s="70">
        <v>101</v>
      </c>
      <c r="I34" s="70">
        <v>26</v>
      </c>
      <c r="J34" s="70">
        <v>69</v>
      </c>
      <c r="K34" s="70">
        <v>22</v>
      </c>
      <c r="L34" s="71">
        <v>393</v>
      </c>
      <c r="M34" s="32">
        <f t="shared" si="5"/>
        <v>722</v>
      </c>
      <c r="O34" s="297"/>
    </row>
    <row r="35" spans="1:13" s="80" customFormat="1" ht="13.5" customHeight="1" thickBot="1">
      <c r="A35" s="382"/>
      <c r="B35" s="413" t="s">
        <v>108</v>
      </c>
      <c r="C35" s="414"/>
      <c r="D35" s="291"/>
      <c r="E35" s="103">
        <v>55</v>
      </c>
      <c r="F35" s="288"/>
      <c r="G35" s="103">
        <v>145</v>
      </c>
      <c r="H35" s="103">
        <v>134</v>
      </c>
      <c r="I35" s="103">
        <v>102</v>
      </c>
      <c r="J35" s="103">
        <v>128</v>
      </c>
      <c r="K35" s="103">
        <v>35</v>
      </c>
      <c r="L35" s="105">
        <v>581</v>
      </c>
      <c r="M35" s="32">
        <f t="shared" si="5"/>
        <v>1180</v>
      </c>
    </row>
    <row r="36" spans="1:13" s="80" customFormat="1" ht="13.5" customHeight="1" thickBot="1">
      <c r="A36" s="382"/>
      <c r="B36" s="420" t="s">
        <v>34</v>
      </c>
      <c r="C36" s="421"/>
      <c r="D36" s="293"/>
      <c r="E36" s="106">
        <f>SUM(E37:E38)</f>
        <v>63</v>
      </c>
      <c r="F36" s="107"/>
      <c r="G36" s="106">
        <f aca="true" t="shared" si="6" ref="G36:L36">SUM(G37:G38)</f>
        <v>132</v>
      </c>
      <c r="H36" s="106">
        <f t="shared" si="6"/>
        <v>114</v>
      </c>
      <c r="I36" s="106">
        <f t="shared" si="6"/>
        <v>45</v>
      </c>
      <c r="J36" s="106">
        <f t="shared" si="6"/>
        <v>103</v>
      </c>
      <c r="K36" s="106">
        <f t="shared" si="6"/>
        <v>45</v>
      </c>
      <c r="L36" s="296">
        <f t="shared" si="6"/>
        <v>438</v>
      </c>
      <c r="M36" s="108">
        <f t="shared" si="5"/>
        <v>940</v>
      </c>
    </row>
    <row r="37" spans="1:13" s="80" customFormat="1" ht="13.5" customHeight="1" thickBot="1">
      <c r="A37" s="382"/>
      <c r="B37" s="360" t="s">
        <v>31</v>
      </c>
      <c r="C37" s="361"/>
      <c r="D37" s="292"/>
      <c r="E37" s="70">
        <v>25</v>
      </c>
      <c r="F37" s="102"/>
      <c r="G37" s="70">
        <v>75</v>
      </c>
      <c r="H37" s="70">
        <v>40</v>
      </c>
      <c r="I37" s="70">
        <v>29</v>
      </c>
      <c r="J37" s="70">
        <v>31</v>
      </c>
      <c r="K37" s="70">
        <v>19</v>
      </c>
      <c r="L37" s="71">
        <v>202</v>
      </c>
      <c r="M37" s="109">
        <f t="shared" si="5"/>
        <v>421</v>
      </c>
    </row>
    <row r="38" spans="1:13" s="80" customFormat="1" ht="13.5" customHeight="1" thickBot="1">
      <c r="A38" s="383"/>
      <c r="B38" s="364" t="s">
        <v>32</v>
      </c>
      <c r="C38" s="365"/>
      <c r="D38" s="294"/>
      <c r="E38" s="110">
        <v>38</v>
      </c>
      <c r="F38" s="111"/>
      <c r="G38" s="110">
        <v>57</v>
      </c>
      <c r="H38" s="110">
        <v>74</v>
      </c>
      <c r="I38" s="110">
        <v>16</v>
      </c>
      <c r="J38" s="110">
        <v>72</v>
      </c>
      <c r="K38" s="110">
        <v>26</v>
      </c>
      <c r="L38" s="112">
        <v>236</v>
      </c>
      <c r="M38" s="113">
        <f t="shared" si="5"/>
        <v>519</v>
      </c>
    </row>
    <row r="39" spans="1:13" s="148" customFormat="1" ht="13.5" customHeight="1">
      <c r="A39" s="148" t="s">
        <v>75</v>
      </c>
      <c r="D39" s="157"/>
      <c r="F39" s="295"/>
      <c r="G39" s="295"/>
      <c r="H39" s="295"/>
      <c r="I39" s="295"/>
      <c r="J39" s="295"/>
      <c r="K39" s="295"/>
      <c r="L39" s="295"/>
      <c r="M39" s="158"/>
    </row>
    <row r="40" spans="4:13" s="148" customFormat="1" ht="7.5" customHeight="1">
      <c r="D40" s="157"/>
      <c r="F40" s="295"/>
      <c r="G40" s="295"/>
      <c r="H40" s="295"/>
      <c r="I40" s="295"/>
      <c r="J40" s="295"/>
      <c r="K40" s="295"/>
      <c r="L40" s="295"/>
      <c r="M40" s="158"/>
    </row>
    <row r="41" spans="1:13" s="156" customFormat="1" ht="15">
      <c r="A41" s="176"/>
      <c r="B41" s="176" t="s">
        <v>65</v>
      </c>
      <c r="C41" s="152" t="s">
        <v>120</v>
      </c>
      <c r="D41" s="299" t="s">
        <v>74</v>
      </c>
      <c r="E41" s="310"/>
      <c r="F41" s="310"/>
      <c r="G41" s="310"/>
      <c r="H41" s="310"/>
      <c r="I41" s="310"/>
      <c r="J41" s="310"/>
      <c r="K41" s="310"/>
      <c r="L41" s="310"/>
      <c r="M41" s="311"/>
    </row>
    <row r="42" spans="1:13" ht="8.25" customHeight="1" thickBot="1">
      <c r="A42" s="426"/>
      <c r="B42" s="426"/>
      <c r="C42" s="426"/>
      <c r="D42" s="434"/>
      <c r="E42" s="434"/>
      <c r="F42" s="434"/>
      <c r="G42" s="434"/>
      <c r="H42" s="434"/>
      <c r="I42" s="434"/>
      <c r="J42" s="434"/>
      <c r="K42" s="434"/>
      <c r="L42" s="434"/>
      <c r="M42" s="434"/>
    </row>
    <row r="43" spans="1:13" s="80" customFormat="1" ht="13.5" customHeight="1" thickBot="1">
      <c r="A43" s="423"/>
      <c r="B43" s="424"/>
      <c r="C43" s="425"/>
      <c r="D43" s="19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8</v>
      </c>
      <c r="K43" s="20" t="s">
        <v>6</v>
      </c>
      <c r="L43" s="72" t="s">
        <v>7</v>
      </c>
      <c r="M43" s="21" t="s">
        <v>14</v>
      </c>
    </row>
    <row r="44" spans="1:13" s="80" customFormat="1" ht="13.5" customHeight="1">
      <c r="A44" s="439" t="s">
        <v>55</v>
      </c>
      <c r="B44" s="436" t="s">
        <v>26</v>
      </c>
      <c r="C44" s="359"/>
      <c r="D44" s="114">
        <v>4</v>
      </c>
      <c r="E44" s="68">
        <v>6</v>
      </c>
      <c r="F44" s="68">
        <v>22</v>
      </c>
      <c r="G44" s="68">
        <v>26</v>
      </c>
      <c r="H44" s="68">
        <v>4</v>
      </c>
      <c r="I44" s="68">
        <v>6</v>
      </c>
      <c r="J44" s="68">
        <v>7</v>
      </c>
      <c r="K44" s="68">
        <v>5</v>
      </c>
      <c r="L44" s="115">
        <v>11</v>
      </c>
      <c r="M44" s="108">
        <f>SUM(D44:L44)</f>
        <v>91</v>
      </c>
    </row>
    <row r="45" spans="1:13" s="80" customFormat="1" ht="13.5" customHeight="1">
      <c r="A45" s="440"/>
      <c r="B45" s="446" t="s">
        <v>27</v>
      </c>
      <c r="C45" s="361"/>
      <c r="D45" s="116">
        <v>3</v>
      </c>
      <c r="E45" s="70">
        <v>4</v>
      </c>
      <c r="F45" s="70">
        <v>9</v>
      </c>
      <c r="G45" s="70">
        <v>19</v>
      </c>
      <c r="H45" s="70">
        <v>2</v>
      </c>
      <c r="I45" s="70">
        <v>3</v>
      </c>
      <c r="J45" s="70">
        <v>5</v>
      </c>
      <c r="K45" s="70">
        <v>1</v>
      </c>
      <c r="L45" s="117">
        <v>6</v>
      </c>
      <c r="M45" s="109">
        <f>SUM(D45:L45)</f>
        <v>52</v>
      </c>
    </row>
    <row r="46" spans="1:13" s="80" customFormat="1" ht="13.5" customHeight="1" thickBot="1">
      <c r="A46" s="441"/>
      <c r="B46" s="435" t="s">
        <v>30</v>
      </c>
      <c r="C46" s="401"/>
      <c r="D46" s="118">
        <v>0.139</v>
      </c>
      <c r="E46" s="119">
        <v>0.315</v>
      </c>
      <c r="F46" s="119">
        <v>0.848</v>
      </c>
      <c r="G46" s="119">
        <v>2.069</v>
      </c>
      <c r="H46" s="119">
        <v>0.398</v>
      </c>
      <c r="I46" s="119">
        <v>0.194</v>
      </c>
      <c r="J46" s="119">
        <v>0.348</v>
      </c>
      <c r="K46" s="119">
        <v>0.094</v>
      </c>
      <c r="L46" s="120">
        <v>0.39</v>
      </c>
      <c r="M46" s="101">
        <f>SUM(D46:L46)</f>
        <v>4.795</v>
      </c>
    </row>
    <row r="47" spans="1:13" s="156" customFormat="1" ht="13.5" customHeight="1">
      <c r="A47" s="148" t="s">
        <v>74</v>
      </c>
      <c r="B47" s="148"/>
      <c r="C47" s="148"/>
      <c r="D47" s="159"/>
      <c r="E47" s="159"/>
      <c r="F47" s="159"/>
      <c r="G47" s="159"/>
      <c r="H47" s="159"/>
      <c r="I47" s="159"/>
      <c r="J47" s="159"/>
      <c r="K47" s="159"/>
      <c r="L47" s="159"/>
      <c r="M47" s="158"/>
    </row>
    <row r="48" spans="1:13" s="80" customFormat="1" ht="13.5" customHeight="1">
      <c r="A48" s="81"/>
      <c r="B48" s="18"/>
      <c r="C48" s="18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s="75" customFormat="1" ht="48" customHeight="1">
      <c r="A49" s="355" t="s">
        <v>99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</row>
    <row r="50" spans="1:13" s="75" customFormat="1" ht="1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ht="9" customHeight="1" thickBot="1">
      <c r="A51" s="78"/>
    </row>
    <row r="52" spans="1:13" s="80" customFormat="1" ht="13.5" customHeight="1" thickBot="1">
      <c r="A52" s="13"/>
      <c r="B52" s="13"/>
      <c r="C52" s="13"/>
      <c r="D52" s="19" t="s">
        <v>0</v>
      </c>
      <c r="E52" s="20" t="s">
        <v>1</v>
      </c>
      <c r="F52" s="20" t="s">
        <v>2</v>
      </c>
      <c r="G52" s="20" t="s">
        <v>3</v>
      </c>
      <c r="H52" s="20" t="s">
        <v>4</v>
      </c>
      <c r="I52" s="20" t="s">
        <v>5</v>
      </c>
      <c r="J52" s="20" t="s">
        <v>8</v>
      </c>
      <c r="K52" s="20" t="s">
        <v>6</v>
      </c>
      <c r="L52" s="86" t="s">
        <v>7</v>
      </c>
      <c r="M52" s="21" t="s">
        <v>14</v>
      </c>
    </row>
    <row r="53" spans="1:13" s="80" customFormat="1" ht="13.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s="80" customFormat="1" ht="13.5" customHeight="1" thickBot="1">
      <c r="A54" s="356" t="s">
        <v>109</v>
      </c>
      <c r="B54" s="430"/>
      <c r="C54" s="357"/>
      <c r="D54" s="178">
        <f>SUM(D55:D56)</f>
        <v>38</v>
      </c>
      <c r="E54" s="178">
        <f aca="true" t="shared" si="7" ref="E54:L54">SUM(E55:E56)</f>
        <v>672</v>
      </c>
      <c r="F54" s="178">
        <f t="shared" si="7"/>
        <v>67</v>
      </c>
      <c r="G54" s="178">
        <f t="shared" si="7"/>
        <v>44</v>
      </c>
      <c r="H54" s="178">
        <f t="shared" si="7"/>
        <v>12</v>
      </c>
      <c r="I54" s="178">
        <f t="shared" si="7"/>
        <v>49</v>
      </c>
      <c r="J54" s="178">
        <f t="shared" si="7"/>
        <v>12</v>
      </c>
      <c r="K54" s="178">
        <f t="shared" si="7"/>
        <v>4</v>
      </c>
      <c r="L54" s="178">
        <f t="shared" si="7"/>
        <v>548</v>
      </c>
      <c r="M54" s="31">
        <f>SUM(D54:L54)</f>
        <v>1446</v>
      </c>
    </row>
    <row r="55" spans="1:13" s="80" customFormat="1" ht="13.5" customHeight="1">
      <c r="A55" s="358" t="s">
        <v>64</v>
      </c>
      <c r="B55" s="431"/>
      <c r="C55" s="359"/>
      <c r="D55" s="315">
        <v>7</v>
      </c>
      <c r="E55" s="198">
        <v>536</v>
      </c>
      <c r="F55" s="198">
        <v>30</v>
      </c>
      <c r="G55" s="198">
        <v>10</v>
      </c>
      <c r="H55" s="198">
        <v>5</v>
      </c>
      <c r="I55" s="198">
        <v>21</v>
      </c>
      <c r="J55" s="198">
        <v>3</v>
      </c>
      <c r="K55" s="198">
        <v>2</v>
      </c>
      <c r="L55" s="316">
        <v>369</v>
      </c>
      <c r="M55" s="25">
        <f>SUM(D55:L55)</f>
        <v>983</v>
      </c>
    </row>
    <row r="56" spans="1:13" s="80" customFormat="1" ht="13.5" customHeight="1" thickBot="1">
      <c r="A56" s="432" t="s">
        <v>24</v>
      </c>
      <c r="B56" s="433"/>
      <c r="C56" s="401"/>
      <c r="D56" s="312">
        <v>31</v>
      </c>
      <c r="E56" s="313">
        <v>136</v>
      </c>
      <c r="F56" s="313">
        <v>37</v>
      </c>
      <c r="G56" s="313">
        <v>34</v>
      </c>
      <c r="H56" s="313">
        <v>7</v>
      </c>
      <c r="I56" s="313">
        <v>28</v>
      </c>
      <c r="J56" s="313">
        <v>9</v>
      </c>
      <c r="K56" s="313">
        <v>2</v>
      </c>
      <c r="L56" s="314">
        <v>179</v>
      </c>
      <c r="M56" s="58">
        <f>SUM(D56:L56)</f>
        <v>463</v>
      </c>
    </row>
    <row r="57" spans="1:13" s="156" customFormat="1" ht="15">
      <c r="A57" s="148" t="s">
        <v>75</v>
      </c>
      <c r="B57" s="148"/>
      <c r="C57" s="148"/>
      <c r="D57" s="415"/>
      <c r="E57" s="415"/>
      <c r="F57" s="415"/>
      <c r="G57" s="415"/>
      <c r="H57" s="415"/>
      <c r="I57" s="415"/>
      <c r="J57" s="415"/>
      <c r="K57" s="415"/>
      <c r="L57" s="415"/>
      <c r="M57" s="415"/>
    </row>
    <row r="58" spans="1:13" s="156" customFormat="1" ht="4.5" customHeight="1">
      <c r="A58" s="148"/>
      <c r="B58" s="148"/>
      <c r="C58" s="148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s="156" customFormat="1" ht="15">
      <c r="A59" s="148"/>
      <c r="B59" s="176" t="s">
        <v>65</v>
      </c>
      <c r="C59" s="152" t="s">
        <v>121</v>
      </c>
      <c r="D59" s="299" t="s">
        <v>74</v>
      </c>
      <c r="E59" s="310"/>
      <c r="F59" s="310"/>
      <c r="G59" s="317"/>
      <c r="H59" s="317"/>
      <c r="I59" s="317"/>
      <c r="J59" s="317"/>
      <c r="K59" s="317"/>
      <c r="L59" s="317"/>
      <c r="M59" s="317"/>
    </row>
    <row r="60" spans="1:13" s="80" customFormat="1" ht="13.5" customHeight="1">
      <c r="A60" s="84"/>
      <c r="B60" s="18"/>
      <c r="C60" s="73"/>
      <c r="D60" s="82"/>
      <c r="E60" s="82"/>
      <c r="F60" s="82"/>
      <c r="G60" s="82"/>
      <c r="H60" s="82"/>
      <c r="I60" s="82"/>
      <c r="J60" s="82"/>
      <c r="K60" s="82"/>
      <c r="L60" s="82"/>
      <c r="M60" s="83"/>
    </row>
    <row r="61" spans="1:13" s="75" customFormat="1" ht="48" customHeight="1">
      <c r="A61" s="355" t="s">
        <v>92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</row>
    <row r="62" spans="1:13" s="75" customFormat="1" ht="1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ht="13.5" thickBot="1">
      <c r="A63" s="78"/>
    </row>
    <row r="64" spans="1:13" ht="16.5" thickBot="1">
      <c r="A64" s="160"/>
      <c r="B64" s="13"/>
      <c r="C64" s="13"/>
      <c r="D64" s="19" t="s">
        <v>0</v>
      </c>
      <c r="E64" s="20" t="s">
        <v>1</v>
      </c>
      <c r="F64" s="20" t="s">
        <v>2</v>
      </c>
      <c r="G64" s="20" t="s">
        <v>3</v>
      </c>
      <c r="H64" s="20" t="s">
        <v>4</v>
      </c>
      <c r="I64" s="20" t="s">
        <v>5</v>
      </c>
      <c r="J64" s="20" t="s">
        <v>8</v>
      </c>
      <c r="K64" s="20" t="s">
        <v>6</v>
      </c>
      <c r="L64" s="86" t="s">
        <v>7</v>
      </c>
      <c r="M64" s="21" t="s">
        <v>14</v>
      </c>
    </row>
    <row r="65" spans="1:13" ht="13.5" thickBot="1">
      <c r="A65" s="426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</row>
    <row r="66" spans="1:13" s="79" customFormat="1" ht="15.75">
      <c r="A66" s="391" t="s">
        <v>33</v>
      </c>
      <c r="B66" s="427"/>
      <c r="C66" s="200" t="s">
        <v>80</v>
      </c>
      <c r="D66" s="228">
        <v>222</v>
      </c>
      <c r="E66" s="229">
        <v>606</v>
      </c>
      <c r="F66" s="229">
        <v>765</v>
      </c>
      <c r="G66" s="230">
        <v>2664</v>
      </c>
      <c r="H66" s="229">
        <v>345</v>
      </c>
      <c r="I66" s="230">
        <v>2162</v>
      </c>
      <c r="J66" s="230">
        <v>958</v>
      </c>
      <c r="K66" s="229">
        <v>418</v>
      </c>
      <c r="L66" s="231">
        <v>517</v>
      </c>
      <c r="M66" s="26">
        <f>SUM(D66:L66)</f>
        <v>8657</v>
      </c>
    </row>
    <row r="67" spans="1:13" s="79" customFormat="1" ht="16.5" thickBot="1">
      <c r="A67" s="428"/>
      <c r="B67" s="429"/>
      <c r="C67" s="177" t="s">
        <v>65</v>
      </c>
      <c r="D67" s="300">
        <v>0.248</v>
      </c>
      <c r="E67" s="301">
        <v>0.83</v>
      </c>
      <c r="F67" s="301">
        <v>0.835</v>
      </c>
      <c r="G67" s="301">
        <v>3.004</v>
      </c>
      <c r="H67" s="301">
        <v>0.541</v>
      </c>
      <c r="I67" s="301">
        <v>2.564</v>
      </c>
      <c r="J67" s="301">
        <v>1.219</v>
      </c>
      <c r="K67" s="301">
        <v>0.331</v>
      </c>
      <c r="L67" s="302">
        <v>0.678</v>
      </c>
      <c r="M67" s="196">
        <f>SUM(D67:L67)</f>
        <v>10.25</v>
      </c>
    </row>
    <row r="68" spans="1:13" s="80" customFormat="1" ht="15.75">
      <c r="A68" s="148" t="s">
        <v>74</v>
      </c>
      <c r="B68" s="148"/>
      <c r="C68" s="144"/>
      <c r="D68" s="153"/>
      <c r="E68" s="153"/>
      <c r="F68" s="153"/>
      <c r="G68" s="153"/>
      <c r="H68" s="153"/>
      <c r="I68" s="153"/>
      <c r="J68" s="153"/>
      <c r="K68" s="153"/>
      <c r="L68" s="153"/>
      <c r="M68" s="123"/>
    </row>
    <row r="69" spans="1:13" s="85" customFormat="1" ht="13.5" thickBot="1">
      <c r="A69" s="84"/>
      <c r="B69" s="18"/>
      <c r="C69" s="74"/>
      <c r="D69" s="82"/>
      <c r="E69" s="82"/>
      <c r="F69" s="82"/>
      <c r="G69" s="82"/>
      <c r="H69" s="82"/>
      <c r="I69" s="82"/>
      <c r="J69" s="82"/>
      <c r="K69" s="82"/>
      <c r="L69" s="82"/>
      <c r="M69" s="83"/>
    </row>
    <row r="70" spans="1:13" ht="15.75">
      <c r="A70" s="391" t="s">
        <v>66</v>
      </c>
      <c r="B70" s="417"/>
      <c r="C70" s="200" t="s">
        <v>80</v>
      </c>
      <c r="D70" s="235">
        <v>665</v>
      </c>
      <c r="E70" s="191">
        <v>841</v>
      </c>
      <c r="F70" s="191">
        <v>542</v>
      </c>
      <c r="G70" s="135">
        <v>1694</v>
      </c>
      <c r="H70" s="191">
        <v>497</v>
      </c>
      <c r="I70" s="135">
        <v>1992</v>
      </c>
      <c r="J70" s="191">
        <v>595</v>
      </c>
      <c r="K70" s="191">
        <v>515</v>
      </c>
      <c r="L70" s="236">
        <v>918</v>
      </c>
      <c r="M70" s="26">
        <f>SUM(D70:L70)</f>
        <v>8259</v>
      </c>
    </row>
    <row r="71" spans="1:13" ht="16.5" thickBot="1">
      <c r="A71" s="418"/>
      <c r="B71" s="419"/>
      <c r="C71" s="87" t="s">
        <v>65</v>
      </c>
      <c r="D71" s="232">
        <v>9.392</v>
      </c>
      <c r="E71" s="233">
        <v>10.221</v>
      </c>
      <c r="F71" s="233">
        <v>7.134</v>
      </c>
      <c r="G71" s="233">
        <v>25.989</v>
      </c>
      <c r="H71" s="233">
        <v>6.326</v>
      </c>
      <c r="I71" s="233">
        <v>31.019</v>
      </c>
      <c r="J71" s="233">
        <v>7.604</v>
      </c>
      <c r="K71" s="233">
        <v>8.804</v>
      </c>
      <c r="L71" s="234">
        <v>15.875</v>
      </c>
      <c r="M71" s="196">
        <f>SUM(D71:L71)</f>
        <v>122.364</v>
      </c>
    </row>
    <row r="72" spans="1:13" ht="15.75">
      <c r="A72" s="148" t="s">
        <v>122</v>
      </c>
      <c r="B72" s="172"/>
      <c r="C72" s="173"/>
      <c r="D72" s="174"/>
      <c r="E72" s="174"/>
      <c r="F72" s="174"/>
      <c r="G72" s="174"/>
      <c r="H72" s="174"/>
      <c r="I72" s="174"/>
      <c r="J72" s="174"/>
      <c r="K72" s="174"/>
      <c r="L72" s="174"/>
      <c r="M72" s="123"/>
    </row>
    <row r="73" spans="1:13" ht="15.75">
      <c r="A73" s="121" t="s">
        <v>70</v>
      </c>
      <c r="B73" s="172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23"/>
    </row>
    <row r="74" spans="1:13" ht="30" customHeight="1">
      <c r="A74" s="416" t="s">
        <v>79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</row>
    <row r="75" ht="13.5" thickBot="1"/>
    <row r="76" spans="1:13" ht="16.5" thickBot="1">
      <c r="A76" s="356" t="s">
        <v>77</v>
      </c>
      <c r="B76" s="422"/>
      <c r="C76" s="336" t="s">
        <v>114</v>
      </c>
      <c r="D76" s="306">
        <v>125</v>
      </c>
      <c r="E76" s="307">
        <v>210</v>
      </c>
      <c r="F76" s="307">
        <v>552</v>
      </c>
      <c r="G76" s="307">
        <v>388</v>
      </c>
      <c r="H76" s="307">
        <v>126</v>
      </c>
      <c r="I76" s="307">
        <v>485</v>
      </c>
      <c r="J76" s="307">
        <v>190</v>
      </c>
      <c r="K76" s="307">
        <v>110</v>
      </c>
      <c r="L76" s="308">
        <v>448</v>
      </c>
      <c r="M76" s="26">
        <f>SUM(D76:L76)</f>
        <v>2634</v>
      </c>
    </row>
    <row r="77" spans="1:13" ht="15.75">
      <c r="A77" s="258"/>
      <c r="B77" s="148"/>
      <c r="C77" s="144" t="s">
        <v>115</v>
      </c>
      <c r="D77" s="309" t="s">
        <v>116</v>
      </c>
      <c r="E77" s="305"/>
      <c r="F77" s="305"/>
      <c r="G77" s="305"/>
      <c r="H77" s="305"/>
      <c r="I77" s="305"/>
      <c r="J77" s="305"/>
      <c r="K77" s="305"/>
      <c r="L77" s="304"/>
      <c r="M77" s="123"/>
    </row>
    <row r="78" spans="1:13" ht="15.75">
      <c r="A78" s="148" t="s">
        <v>74</v>
      </c>
      <c r="B78" s="148"/>
      <c r="C78" s="144"/>
      <c r="D78" s="153"/>
      <c r="E78" s="153"/>
      <c r="F78" s="153"/>
      <c r="G78" s="153"/>
      <c r="H78" s="153"/>
      <c r="I78" s="153"/>
      <c r="J78" s="153"/>
      <c r="K78" s="153"/>
      <c r="L78" s="153"/>
      <c r="M78" s="123"/>
    </row>
    <row r="81" spans="1:2" ht="12.75">
      <c r="A81" s="303"/>
      <c r="B81" s="303"/>
    </row>
  </sheetData>
  <sheetProtection/>
  <mergeCells count="48"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A10:A12"/>
    <mergeCell ref="K10:L10"/>
    <mergeCell ref="K11:L11"/>
    <mergeCell ref="K12:L12"/>
    <mergeCell ref="B38:C38"/>
    <mergeCell ref="A31:C31"/>
    <mergeCell ref="B23:M23"/>
    <mergeCell ref="B25:C25"/>
    <mergeCell ref="B24:C24"/>
    <mergeCell ref="A14:A16"/>
    <mergeCell ref="A13:M13"/>
    <mergeCell ref="B44:C44"/>
    <mergeCell ref="B26:C26"/>
    <mergeCell ref="A44:A46"/>
    <mergeCell ref="B32:C32"/>
    <mergeCell ref="B34:C34"/>
    <mergeCell ref="B33:C33"/>
    <mergeCell ref="B45:C45"/>
    <mergeCell ref="B37:C37"/>
    <mergeCell ref="A76:B76"/>
    <mergeCell ref="A43:C43"/>
    <mergeCell ref="A65:M65"/>
    <mergeCell ref="A66:B67"/>
    <mergeCell ref="A54:C54"/>
    <mergeCell ref="A1:M1"/>
    <mergeCell ref="A23:A26"/>
    <mergeCell ref="A55:C55"/>
    <mergeCell ref="A56:C56"/>
    <mergeCell ref="A42:M42"/>
    <mergeCell ref="A22:M22"/>
    <mergeCell ref="B35:C35"/>
    <mergeCell ref="D57:M57"/>
    <mergeCell ref="A74:M74"/>
    <mergeCell ref="A70:B71"/>
    <mergeCell ref="A32:A38"/>
    <mergeCell ref="A61:M61"/>
    <mergeCell ref="B36:C36"/>
    <mergeCell ref="A49:M49"/>
    <mergeCell ref="B46:C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2" manualBreakCount="2">
    <brk id="29" max="12" man="1"/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Q14" sqref="Q14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60" t="s">
        <v>81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s="4" customFormat="1" ht="1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9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6.5" thickBot="1">
      <c r="A4" s="127"/>
      <c r="B4" s="127"/>
      <c r="C4" s="127"/>
      <c r="D4" s="128" t="s">
        <v>0</v>
      </c>
      <c r="E4" s="129" t="s">
        <v>1</v>
      </c>
      <c r="F4" s="129" t="s">
        <v>2</v>
      </c>
      <c r="G4" s="129" t="s">
        <v>3</v>
      </c>
      <c r="H4" s="129" t="s">
        <v>4</v>
      </c>
      <c r="I4" s="129" t="s">
        <v>5</v>
      </c>
      <c r="J4" s="129" t="s">
        <v>8</v>
      </c>
      <c r="K4" s="129" t="s">
        <v>6</v>
      </c>
      <c r="L4" s="130" t="s">
        <v>7</v>
      </c>
      <c r="M4" s="131" t="s">
        <v>14</v>
      </c>
    </row>
    <row r="5" spans="1:13" ht="12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s="6" customFormat="1" ht="12.75" customHeight="1" thickBot="1">
      <c r="A6" s="454" t="s">
        <v>83</v>
      </c>
      <c r="B6" s="455"/>
      <c r="C6" s="456"/>
      <c r="D6" s="337">
        <v>1364</v>
      </c>
      <c r="E6" s="338">
        <v>3179</v>
      </c>
      <c r="F6" s="338">
        <v>6623</v>
      </c>
      <c r="G6" s="338">
        <v>6874</v>
      </c>
      <c r="H6" s="338">
        <v>1707</v>
      </c>
      <c r="I6" s="338">
        <v>5807</v>
      </c>
      <c r="J6" s="338">
        <v>2900</v>
      </c>
      <c r="K6" s="338">
        <v>1700</v>
      </c>
      <c r="L6" s="338">
        <v>5060</v>
      </c>
      <c r="M6" s="251">
        <f>SUM(D6:L6)</f>
        <v>35214</v>
      </c>
    </row>
    <row r="7" spans="1:13" s="7" customFormat="1" ht="12.75" customHeight="1">
      <c r="A7" s="335" t="s">
        <v>75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 s="246" customFormat="1" ht="12.75" customHeight="1" thickBo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143"/>
    </row>
    <row r="9" spans="1:13" s="6" customFormat="1" ht="16.5" thickBot="1">
      <c r="A9" s="457" t="s">
        <v>84</v>
      </c>
      <c r="B9" s="458"/>
      <c r="C9" s="459"/>
      <c r="D9" s="252">
        <v>728</v>
      </c>
      <c r="E9" s="250">
        <v>1756</v>
      </c>
      <c r="F9" s="250">
        <v>3820</v>
      </c>
      <c r="G9" s="250">
        <v>3695</v>
      </c>
      <c r="H9" s="250">
        <v>952</v>
      </c>
      <c r="I9" s="250">
        <v>2777</v>
      </c>
      <c r="J9" s="250">
        <v>1507</v>
      </c>
      <c r="K9" s="250">
        <v>728</v>
      </c>
      <c r="L9" s="250">
        <v>2468</v>
      </c>
      <c r="M9" s="251">
        <f>SUM(D9:L9)</f>
        <v>18431</v>
      </c>
    </row>
    <row r="10" spans="1:13" s="7" customFormat="1" ht="15">
      <c r="A10" s="335" t="s">
        <v>75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s="246" customFormat="1" ht="16.5" thickBot="1">
      <c r="A11" s="244"/>
      <c r="B11" s="244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143"/>
    </row>
    <row r="12" spans="1:13" s="6" customFormat="1" ht="16.5" thickBot="1">
      <c r="A12" s="466" t="s">
        <v>82</v>
      </c>
      <c r="B12" s="467"/>
      <c r="C12" s="468"/>
      <c r="D12" s="333"/>
      <c r="E12" s="334"/>
      <c r="F12" s="334"/>
      <c r="G12" s="334"/>
      <c r="H12" s="334"/>
      <c r="I12" s="334"/>
      <c r="J12" s="334"/>
      <c r="K12" s="334"/>
      <c r="L12" s="334"/>
      <c r="M12" s="251">
        <v>74321</v>
      </c>
    </row>
    <row r="13" spans="1:13" s="7" customFormat="1" ht="15.75" thickBot="1">
      <c r="A13" s="461" t="s">
        <v>74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</row>
    <row r="14" spans="1:13" s="7" customFormat="1" ht="16.5" thickBot="1">
      <c r="A14" s="133"/>
      <c r="B14" s="133"/>
      <c r="C14" s="134"/>
      <c r="D14" s="128" t="s">
        <v>0</v>
      </c>
      <c r="E14" s="129" t="s">
        <v>1</v>
      </c>
      <c r="F14" s="129" t="s">
        <v>2</v>
      </c>
      <c r="G14" s="129" t="s">
        <v>3</v>
      </c>
      <c r="H14" s="129" t="s">
        <v>4</v>
      </c>
      <c r="I14" s="129" t="s">
        <v>5</v>
      </c>
      <c r="J14" s="129" t="s">
        <v>8</v>
      </c>
      <c r="K14" s="129" t="s">
        <v>6</v>
      </c>
      <c r="L14" s="130" t="s">
        <v>7</v>
      </c>
      <c r="M14" s="131" t="s">
        <v>14</v>
      </c>
    </row>
    <row r="15" spans="1:13" s="7" customFormat="1" ht="16.5" thickBot="1">
      <c r="A15" s="133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s="6" customFormat="1" ht="31.5">
      <c r="A16" s="462" t="s">
        <v>73</v>
      </c>
      <c r="B16" s="463"/>
      <c r="C16" s="255" t="s">
        <v>67</v>
      </c>
      <c r="D16" s="253">
        <v>44</v>
      </c>
      <c r="E16" s="136">
        <v>114</v>
      </c>
      <c r="F16" s="136">
        <v>184</v>
      </c>
      <c r="G16" s="136">
        <v>229</v>
      </c>
      <c r="H16" s="136">
        <v>90</v>
      </c>
      <c r="I16" s="136">
        <v>263</v>
      </c>
      <c r="J16" s="136">
        <v>91</v>
      </c>
      <c r="K16" s="136">
        <v>24</v>
      </c>
      <c r="L16" s="136">
        <v>79</v>
      </c>
      <c r="M16" s="137">
        <f>SUM(D16:L16)</f>
        <v>1118</v>
      </c>
    </row>
    <row r="17" spans="1:13" s="6" customFormat="1" ht="13.5" customHeight="1" thickBot="1">
      <c r="A17" s="464"/>
      <c r="B17" s="465"/>
      <c r="C17" s="256" t="s">
        <v>23</v>
      </c>
      <c r="D17" s="254">
        <v>107514</v>
      </c>
      <c r="E17" s="138">
        <v>172368</v>
      </c>
      <c r="F17" s="138">
        <v>416735</v>
      </c>
      <c r="G17" s="138">
        <v>337610</v>
      </c>
      <c r="H17" s="138">
        <v>235662</v>
      </c>
      <c r="I17" s="138">
        <v>370224</v>
      </c>
      <c r="J17" s="138">
        <v>140500</v>
      </c>
      <c r="K17" s="138">
        <v>57400</v>
      </c>
      <c r="L17" s="138">
        <v>83980</v>
      </c>
      <c r="M17" s="139">
        <f>SUM(D17:L17)</f>
        <v>1921993</v>
      </c>
    </row>
    <row r="18" spans="1:13" ht="15" customHeight="1">
      <c r="A18" s="161" t="s">
        <v>75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6" customFormat="1" ht="13.5" customHeight="1">
      <c r="A19" s="134"/>
      <c r="B19" s="134"/>
      <c r="C19" s="134"/>
      <c r="D19" s="140"/>
      <c r="E19" s="141"/>
      <c r="F19" s="140"/>
      <c r="G19" s="142"/>
      <c r="H19" s="140"/>
      <c r="I19" s="142"/>
      <c r="J19" s="142"/>
      <c r="K19" s="140"/>
      <c r="L19" s="140"/>
      <c r="M19" s="143"/>
    </row>
    <row r="20" ht="12.75">
      <c r="I20" s="12"/>
    </row>
    <row r="21" ht="12.75">
      <c r="I21" s="12"/>
    </row>
    <row r="22" ht="12.75">
      <c r="I22" s="11"/>
    </row>
  </sheetData>
  <sheetProtection/>
  <mergeCells count="6">
    <mergeCell ref="A6:C6"/>
    <mergeCell ref="A9:C9"/>
    <mergeCell ref="A1:M1"/>
    <mergeCell ref="A13:M13"/>
    <mergeCell ref="A16:B17"/>
    <mergeCell ref="A12:C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44" sqref="A44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60" t="s">
        <v>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69" t="s">
        <v>29</v>
      </c>
      <c r="B4" s="470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86" t="s">
        <v>7</v>
      </c>
      <c r="L4" s="21" t="s">
        <v>14</v>
      </c>
    </row>
    <row r="5" spans="1:12" ht="16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s="6" customFormat="1" ht="16.5" thickBot="1">
      <c r="A6" s="164" t="s">
        <v>47</v>
      </c>
      <c r="B6" s="268" t="s">
        <v>48</v>
      </c>
      <c r="C6" s="267">
        <f>SUM(C7:C16)</f>
        <v>2817</v>
      </c>
      <c r="D6" s="267">
        <f aca="true" t="shared" si="0" ref="D6:K6">SUM(D7:D16)</f>
        <v>7030</v>
      </c>
      <c r="E6" s="267">
        <f t="shared" si="0"/>
        <v>8385</v>
      </c>
      <c r="F6" s="267">
        <f t="shared" si="0"/>
        <v>14984</v>
      </c>
      <c r="G6" s="267">
        <f t="shared" si="0"/>
        <v>3356</v>
      </c>
      <c r="H6" s="267">
        <f t="shared" si="0"/>
        <v>12292</v>
      </c>
      <c r="I6" s="267">
        <f t="shared" si="0"/>
        <v>5926</v>
      </c>
      <c r="J6" s="267">
        <f t="shared" si="0"/>
        <v>3294</v>
      </c>
      <c r="K6" s="267">
        <f t="shared" si="0"/>
        <v>22631</v>
      </c>
      <c r="L6" s="31">
        <f>SUM(C6:K6)</f>
        <v>80715</v>
      </c>
      <c r="M6" s="7"/>
      <c r="N6" s="7"/>
    </row>
    <row r="7" spans="1:14" s="6" customFormat="1" ht="13.5" customHeight="1">
      <c r="A7" s="266" t="s">
        <v>36</v>
      </c>
      <c r="B7" s="269" t="s">
        <v>44</v>
      </c>
      <c r="C7" s="262">
        <v>0</v>
      </c>
      <c r="D7" s="265">
        <v>5</v>
      </c>
      <c r="E7" s="265">
        <v>0</v>
      </c>
      <c r="F7" s="265">
        <v>0</v>
      </c>
      <c r="G7" s="265">
        <v>1</v>
      </c>
      <c r="H7" s="265">
        <v>10</v>
      </c>
      <c r="I7" s="265">
        <v>1</v>
      </c>
      <c r="J7" s="265">
        <v>0</v>
      </c>
      <c r="K7" s="265">
        <v>45</v>
      </c>
      <c r="L7" s="25">
        <f aca="true" t="shared" si="1" ref="L7:L16">SUM(C7:K7)</f>
        <v>62</v>
      </c>
      <c r="M7" s="7"/>
      <c r="N7" s="7"/>
    </row>
    <row r="8" spans="1:14" s="6" customFormat="1" ht="13.5" customHeight="1">
      <c r="A8" s="165" t="s">
        <v>37</v>
      </c>
      <c r="B8" s="270" t="s">
        <v>45</v>
      </c>
      <c r="C8" s="262">
        <v>0</v>
      </c>
      <c r="D8" s="264">
        <v>0</v>
      </c>
      <c r="E8" s="264">
        <v>0</v>
      </c>
      <c r="F8" s="265">
        <v>2</v>
      </c>
      <c r="G8" s="264">
        <v>7</v>
      </c>
      <c r="H8" s="264">
        <v>9</v>
      </c>
      <c r="I8" s="264">
        <v>5</v>
      </c>
      <c r="J8" s="264">
        <v>0</v>
      </c>
      <c r="K8" s="264">
        <v>39</v>
      </c>
      <c r="L8" s="32">
        <f t="shared" si="1"/>
        <v>62</v>
      </c>
      <c r="M8" s="7"/>
      <c r="N8" s="7"/>
    </row>
    <row r="9" spans="1:14" s="6" customFormat="1" ht="13.5" customHeight="1">
      <c r="A9" s="165" t="s">
        <v>38</v>
      </c>
      <c r="B9" s="270" t="s">
        <v>46</v>
      </c>
      <c r="C9" s="262">
        <v>438</v>
      </c>
      <c r="D9" s="264">
        <v>1408</v>
      </c>
      <c r="E9" s="264">
        <v>1244</v>
      </c>
      <c r="F9" s="265">
        <v>2374</v>
      </c>
      <c r="G9" s="264">
        <v>382</v>
      </c>
      <c r="H9" s="264">
        <v>2448</v>
      </c>
      <c r="I9" s="264">
        <v>1079</v>
      </c>
      <c r="J9" s="264">
        <v>938</v>
      </c>
      <c r="K9" s="264">
        <v>3996</v>
      </c>
      <c r="L9" s="32">
        <f t="shared" si="1"/>
        <v>14307</v>
      </c>
      <c r="M9" s="7"/>
      <c r="N9" s="7"/>
    </row>
    <row r="10" spans="1:14" s="6" customFormat="1" ht="13.5" customHeight="1">
      <c r="A10" s="165" t="s">
        <v>39</v>
      </c>
      <c r="B10" s="270" t="s">
        <v>49</v>
      </c>
      <c r="C10" s="262">
        <v>0</v>
      </c>
      <c r="D10" s="264">
        <v>1</v>
      </c>
      <c r="E10" s="264">
        <v>0</v>
      </c>
      <c r="F10" s="265">
        <v>37</v>
      </c>
      <c r="G10" s="264">
        <v>31</v>
      </c>
      <c r="H10" s="264">
        <v>22</v>
      </c>
      <c r="I10" s="264">
        <v>1</v>
      </c>
      <c r="J10" s="264">
        <v>0</v>
      </c>
      <c r="K10" s="264">
        <v>122</v>
      </c>
      <c r="L10" s="32">
        <f t="shared" si="1"/>
        <v>214</v>
      </c>
      <c r="M10" s="7"/>
      <c r="N10" s="7"/>
    </row>
    <row r="11" spans="1:14" s="6" customFormat="1" ht="13.5" customHeight="1">
      <c r="A11" s="165" t="s">
        <v>40</v>
      </c>
      <c r="B11" s="270" t="s">
        <v>50</v>
      </c>
      <c r="C11" s="262">
        <v>0</v>
      </c>
      <c r="D11" s="264">
        <v>1</v>
      </c>
      <c r="E11" s="264">
        <v>0</v>
      </c>
      <c r="F11" s="265">
        <v>0</v>
      </c>
      <c r="G11" s="264">
        <v>1</v>
      </c>
      <c r="H11" s="264">
        <v>2</v>
      </c>
      <c r="I11" s="264">
        <v>0</v>
      </c>
      <c r="J11" s="264">
        <v>2</v>
      </c>
      <c r="K11" s="264">
        <v>6</v>
      </c>
      <c r="L11" s="32">
        <f t="shared" si="1"/>
        <v>12</v>
      </c>
      <c r="M11" s="7"/>
      <c r="N11" s="7"/>
    </row>
    <row r="12" spans="1:14" s="6" customFormat="1" ht="13.5" customHeight="1">
      <c r="A12" s="165" t="s">
        <v>41</v>
      </c>
      <c r="B12" s="270" t="s">
        <v>51</v>
      </c>
      <c r="C12" s="262">
        <v>1625</v>
      </c>
      <c r="D12" s="264">
        <v>3589</v>
      </c>
      <c r="E12" s="264">
        <v>3940</v>
      </c>
      <c r="F12" s="265">
        <v>8423</v>
      </c>
      <c r="G12" s="264">
        <v>1750</v>
      </c>
      <c r="H12" s="264">
        <v>6851</v>
      </c>
      <c r="I12" s="264">
        <v>3361</v>
      </c>
      <c r="J12" s="264">
        <v>1694</v>
      </c>
      <c r="K12" s="264">
        <v>11080</v>
      </c>
      <c r="L12" s="32">
        <f t="shared" si="1"/>
        <v>42313</v>
      </c>
      <c r="M12" s="7"/>
      <c r="N12" s="7"/>
    </row>
    <row r="13" spans="1:14" s="6" customFormat="1" ht="13.5" customHeight="1">
      <c r="A13" s="165" t="s">
        <v>42</v>
      </c>
      <c r="B13" s="270" t="s">
        <v>52</v>
      </c>
      <c r="C13" s="262">
        <v>754</v>
      </c>
      <c r="D13" s="264">
        <v>2013</v>
      </c>
      <c r="E13" s="264">
        <v>3200</v>
      </c>
      <c r="F13" s="265">
        <v>4147</v>
      </c>
      <c r="G13" s="264">
        <v>1184</v>
      </c>
      <c r="H13" s="264">
        <v>2856</v>
      </c>
      <c r="I13" s="264">
        <v>1459</v>
      </c>
      <c r="J13" s="264">
        <v>660</v>
      </c>
      <c r="K13" s="264">
        <v>7309</v>
      </c>
      <c r="L13" s="32">
        <f t="shared" si="1"/>
        <v>23582</v>
      </c>
      <c r="M13" s="7"/>
      <c r="N13" s="7"/>
    </row>
    <row r="14" spans="1:14" s="6" customFormat="1" ht="13.5" customHeight="1">
      <c r="A14" s="165" t="s">
        <v>43</v>
      </c>
      <c r="B14" s="270" t="s">
        <v>53</v>
      </c>
      <c r="C14" s="262">
        <v>0</v>
      </c>
      <c r="D14" s="264">
        <v>0</v>
      </c>
      <c r="E14" s="264">
        <v>0</v>
      </c>
      <c r="F14" s="265">
        <v>0</v>
      </c>
      <c r="G14" s="264">
        <v>0</v>
      </c>
      <c r="H14" s="264">
        <v>0</v>
      </c>
      <c r="I14" s="264">
        <v>20</v>
      </c>
      <c r="J14" s="264">
        <v>0</v>
      </c>
      <c r="K14" s="264">
        <v>5</v>
      </c>
      <c r="L14" s="32">
        <f t="shared" si="1"/>
        <v>25</v>
      </c>
      <c r="M14" s="7"/>
      <c r="N14" s="7"/>
    </row>
    <row r="15" spans="1:14" s="6" customFormat="1" ht="13.5" customHeight="1">
      <c r="A15" s="165" t="s">
        <v>71</v>
      </c>
      <c r="B15" s="270" t="s">
        <v>72</v>
      </c>
      <c r="C15" s="263">
        <v>0</v>
      </c>
      <c r="D15" s="264">
        <v>5</v>
      </c>
      <c r="E15" s="264">
        <v>0</v>
      </c>
      <c r="F15" s="265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26</v>
      </c>
      <c r="L15" s="163">
        <f t="shared" si="1"/>
        <v>31</v>
      </c>
      <c r="M15" s="7"/>
      <c r="N15" s="7"/>
    </row>
    <row r="16" spans="1:14" s="6" customFormat="1" ht="13.5" customHeight="1" thickBot="1">
      <c r="A16" s="166" t="s">
        <v>28</v>
      </c>
      <c r="B16" s="271" t="s">
        <v>54</v>
      </c>
      <c r="C16" s="247">
        <v>0</v>
      </c>
      <c r="D16" s="272">
        <v>8</v>
      </c>
      <c r="E16" s="272">
        <v>1</v>
      </c>
      <c r="F16" s="273">
        <v>1</v>
      </c>
      <c r="G16" s="272">
        <v>0</v>
      </c>
      <c r="H16" s="272">
        <v>94</v>
      </c>
      <c r="I16" s="272">
        <v>0</v>
      </c>
      <c r="J16" s="272">
        <v>0</v>
      </c>
      <c r="K16" s="272">
        <v>3</v>
      </c>
      <c r="L16" s="58">
        <f t="shared" si="1"/>
        <v>107</v>
      </c>
      <c r="M16" s="7"/>
      <c r="N16" s="7"/>
    </row>
    <row r="17" spans="1:6" ht="15.75">
      <c r="A17" s="162" t="s">
        <v>75</v>
      </c>
      <c r="B17" s="201"/>
      <c r="C17" s="202"/>
      <c r="D17" s="201"/>
      <c r="E17" s="202"/>
      <c r="F17" s="201"/>
    </row>
    <row r="18" spans="2:6" ht="12.75">
      <c r="B18" s="201"/>
      <c r="C18" s="201"/>
      <c r="D18" s="201"/>
      <c r="E18" s="201"/>
      <c r="F18" s="20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2018-08-01T14:08:05Z</cp:lastPrinted>
  <dcterms:created xsi:type="dcterms:W3CDTF">2008-05-07T12:20:43Z</dcterms:created>
  <dcterms:modified xsi:type="dcterms:W3CDTF">2018-08-02T14:40:47Z</dcterms:modified>
  <cp:category/>
  <cp:version/>
  <cp:contentType/>
  <cp:contentStatus/>
</cp:coreProperties>
</file>